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E70D442B-F694-41FD-994E-164FA469788E}" xr6:coauthVersionLast="47" xr6:coauthVersionMax="47" xr10:uidLastSave="{00000000-0000-0000-0000-000000000000}"/>
  <bookViews>
    <workbookView xWindow="-108" yWindow="-108" windowWidth="23256" windowHeight="12456" tabRatio="891" xr2:uid="{4B247560-DE21-4570-A7AD-09633D53D26E}"/>
  </bookViews>
  <sheets>
    <sheet name="Nyitólap" sheetId="1" r:id="rId1"/>
    <sheet name="Conventions" sheetId="39" r:id="rId2"/>
    <sheet name="Table of contents" sheetId="2" r:id="rId3"/>
    <sheet name="Overview" sheetId="3" r:id="rId4"/>
    <sheet name="Counterparty" sheetId="7" r:id="rId5"/>
    <sheet name="Loans&gt;&gt;" sheetId="6" r:id="rId6"/>
    <sheet name="Loan" sheetId="8" r:id="rId7"/>
    <sheet name="Collateral_RE" sheetId="9" r:id="rId8"/>
    <sheet name="Collateral_Movable" sheetId="10" r:id="rId9"/>
    <sheet name="Collateral_Financial" sheetId="11" r:id="rId10"/>
    <sheet name="Other assets&gt;&gt;" sheetId="12" r:id="rId11"/>
    <sheet name="Other_Fin_Assets" sheetId="13" r:id="rId12"/>
    <sheet name="DTAs" sheetId="14" r:id="rId13"/>
    <sheet name="Goodwill" sheetId="15" r:id="rId14"/>
    <sheet name="Intangible_&amp;_other_asset" sheetId="16" r:id="rId15"/>
    <sheet name="Liabilities&gt;&gt;" sheetId="17" r:id="rId16"/>
    <sheet name="Deposits" sheetId="18" r:id="rId17"/>
    <sheet name="Debt_securities_issued" sheetId="20" r:id="rId18"/>
    <sheet name="Provisions" sheetId="19" r:id="rId19"/>
    <sheet name="Pension_&amp;_similar_provisions" sheetId="21" r:id="rId20"/>
    <sheet name="Other_liabilities" sheetId="22" r:id="rId21"/>
    <sheet name="Derivatives &amp; off-balance&gt;&gt;" sheetId="23" r:id="rId22"/>
    <sheet name="Derivatives" sheetId="24" r:id="rId23"/>
    <sheet name="Off-BS_items" sheetId="25" r:id="rId24"/>
    <sheet name="Other data&gt;&gt;" sheetId="26" r:id="rId25"/>
    <sheet name="Repossessed_RE" sheetId="28" r:id="rId26"/>
    <sheet name="Repossessed_Movable" sheetId="29" r:id="rId27"/>
    <sheet name="Execution_tape" sheetId="30" r:id="rId28"/>
    <sheet name="Register_of_contracts" sheetId="31" r:id="rId29"/>
    <sheet name="Litigations" sheetId="32" r:id="rId30"/>
    <sheet name="FDD&gt;&gt;" sheetId="33" r:id="rId31"/>
    <sheet name="Financial_Due_Diligence" sheetId="27" r:id="rId32"/>
  </sheets>
  <definedNames>
    <definedName name="_________________key1" hidden="1">#REF!</definedName>
    <definedName name="________________key1" hidden="1">#REF!</definedName>
    <definedName name="_______________key1" hidden="1">#REF!</definedName>
    <definedName name="______________key1" hidden="1">#REF!</definedName>
    <definedName name="_____________key1" hidden="1">#REF!</definedName>
    <definedName name="____________key1" hidden="1">#REF!</definedName>
    <definedName name="____________z2" localSheetId="4" hidden="1">{"Sch00",#N/A,FALSE,"1";"Contents",#N/A,FALSE,"1"}</definedName>
    <definedName name="____________z2" localSheetId="17" hidden="1">{"Sch00",#N/A,FALSE,"1";"Contents",#N/A,FALSE,"1"}</definedName>
    <definedName name="____________z2" localSheetId="16" hidden="1">{"Sch00",#N/A,FALSE,"1";"Contents",#N/A,FALSE,"1"}</definedName>
    <definedName name="____________z2" localSheetId="31" hidden="1">{"Sch00",#N/A,FALSE,"1";"Contents",#N/A,FALSE,"1"}</definedName>
    <definedName name="____________z2" localSheetId="20" hidden="1">{"Sch00",#N/A,FALSE,"1";"Contents",#N/A,FALSE,"1"}</definedName>
    <definedName name="____________z2" localSheetId="19" hidden="1">{"Sch00",#N/A,FALSE,"1";"Contents",#N/A,FALSE,"1"}</definedName>
    <definedName name="____________z2" localSheetId="18" hidden="1">{"Sch00",#N/A,FALSE,"1";"Contents",#N/A,FALSE,"1"}</definedName>
    <definedName name="____________z2" hidden="1">{"Sch00",#N/A,FALSE,"1";"Contents",#N/A,FALSE,"1"}</definedName>
    <definedName name="____________z3" localSheetId="4" hidden="1">{"Sch01",#N/A,FALSE,"2";"Sch02",#N/A,FALSE,"2";"Sch03",#N/A,FALSE,"2";"Sch04",#N/A,FALSE,"2";"Sch05",#N/A,FALSE,"2";"Sch06",#N/A,FALSE,"2";"Sch17",#N/A,FALSE,"2";"Sch19",#N/A,FALSE,"2";"Sch20",#N/A,FALSE,"2";"Sch21",#N/A,FALSE,"2";"Sch26",#N/A,FALSE,"2"}</definedName>
    <definedName name="____________z3" localSheetId="17" hidden="1">{"Sch01",#N/A,FALSE,"2";"Sch02",#N/A,FALSE,"2";"Sch03",#N/A,FALSE,"2";"Sch04",#N/A,FALSE,"2";"Sch05",#N/A,FALSE,"2";"Sch06",#N/A,FALSE,"2";"Sch17",#N/A,FALSE,"2";"Sch19",#N/A,FALSE,"2";"Sch20",#N/A,FALSE,"2";"Sch21",#N/A,FALSE,"2";"Sch26",#N/A,FALSE,"2"}</definedName>
    <definedName name="____________z3" localSheetId="16" hidden="1">{"Sch01",#N/A,FALSE,"2";"Sch02",#N/A,FALSE,"2";"Sch03",#N/A,FALSE,"2";"Sch04",#N/A,FALSE,"2";"Sch05",#N/A,FALSE,"2";"Sch06",#N/A,FALSE,"2";"Sch17",#N/A,FALSE,"2";"Sch19",#N/A,FALSE,"2";"Sch20",#N/A,FALSE,"2";"Sch21",#N/A,FALSE,"2";"Sch26",#N/A,FALSE,"2"}</definedName>
    <definedName name="____________z3" localSheetId="31" hidden="1">{"Sch01",#N/A,FALSE,"2";"Sch02",#N/A,FALSE,"2";"Sch03",#N/A,FALSE,"2";"Sch04",#N/A,FALSE,"2";"Sch05",#N/A,FALSE,"2";"Sch06",#N/A,FALSE,"2";"Sch17",#N/A,FALSE,"2";"Sch19",#N/A,FALSE,"2";"Sch20",#N/A,FALSE,"2";"Sch21",#N/A,FALSE,"2";"Sch26",#N/A,FALSE,"2"}</definedName>
    <definedName name="____________z3" localSheetId="20" hidden="1">{"Sch01",#N/A,FALSE,"2";"Sch02",#N/A,FALSE,"2";"Sch03",#N/A,FALSE,"2";"Sch04",#N/A,FALSE,"2";"Sch05",#N/A,FALSE,"2";"Sch06",#N/A,FALSE,"2";"Sch17",#N/A,FALSE,"2";"Sch19",#N/A,FALSE,"2";"Sch20",#N/A,FALSE,"2";"Sch21",#N/A,FALSE,"2";"Sch26",#N/A,FALSE,"2"}</definedName>
    <definedName name="____________z3" localSheetId="19" hidden="1">{"Sch01",#N/A,FALSE,"2";"Sch02",#N/A,FALSE,"2";"Sch03",#N/A,FALSE,"2";"Sch04",#N/A,FALSE,"2";"Sch05",#N/A,FALSE,"2";"Sch06",#N/A,FALSE,"2";"Sch17",#N/A,FALSE,"2";"Sch19",#N/A,FALSE,"2";"Sch20",#N/A,FALSE,"2";"Sch21",#N/A,FALSE,"2";"Sch26",#N/A,FALSE,"2"}</definedName>
    <definedName name="____________z3" localSheetId="18" hidden="1">{"Sch01",#N/A,FALSE,"2";"Sch02",#N/A,FALSE,"2";"Sch03",#N/A,FALSE,"2";"Sch04",#N/A,FALSE,"2";"Sch05",#N/A,FALSE,"2";"Sch06",#N/A,FALSE,"2";"Sch17",#N/A,FALSE,"2";"Sch19",#N/A,FALSE,"2";"Sch20",#N/A,FALSE,"2";"Sch21",#N/A,FALSE,"2";"Sch26",#N/A,FALSE,"2"}</definedName>
    <definedName name="____________z3" hidden="1">{"Sch01",#N/A,FALSE,"2";"Sch02",#N/A,FALSE,"2";"Sch03",#N/A,FALSE,"2";"Sch04",#N/A,FALSE,"2";"Sch05",#N/A,FALSE,"2";"Sch06",#N/A,FALSE,"2";"Sch17",#N/A,FALSE,"2";"Sch19",#N/A,FALSE,"2";"Sch20",#N/A,FALSE,"2";"Sch21",#N/A,FALSE,"2";"Sch26",#N/A,FALSE,"2"}</definedName>
    <definedName name="_______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key1" hidden="1">#REF!</definedName>
    <definedName name="___________z2" localSheetId="4" hidden="1">{"Sch00",#N/A,FALSE,"1";"Contents",#N/A,FALSE,"1"}</definedName>
    <definedName name="___________z2" localSheetId="17" hidden="1">{"Sch00",#N/A,FALSE,"1";"Contents",#N/A,FALSE,"1"}</definedName>
    <definedName name="___________z2" localSheetId="16" hidden="1">{"Sch00",#N/A,FALSE,"1";"Contents",#N/A,FALSE,"1"}</definedName>
    <definedName name="___________z2" localSheetId="31" hidden="1">{"Sch00",#N/A,FALSE,"1";"Contents",#N/A,FALSE,"1"}</definedName>
    <definedName name="___________z2" localSheetId="20" hidden="1">{"Sch00",#N/A,FALSE,"1";"Contents",#N/A,FALSE,"1"}</definedName>
    <definedName name="___________z2" localSheetId="19" hidden="1">{"Sch00",#N/A,FALSE,"1";"Contents",#N/A,FALSE,"1"}</definedName>
    <definedName name="___________z2" localSheetId="18" hidden="1">{"Sch00",#N/A,FALSE,"1";"Contents",#N/A,FALSE,"1"}</definedName>
    <definedName name="___________z2" hidden="1">{"Sch00",#N/A,FALSE,"1";"Contents",#N/A,FALSE,"1"}</definedName>
    <definedName name="___________z3" localSheetId="4" hidden="1">{"Sch01",#N/A,FALSE,"2";"Sch02",#N/A,FALSE,"2";"Sch03",#N/A,FALSE,"2";"Sch04",#N/A,FALSE,"2";"Sch05",#N/A,FALSE,"2";"Sch06",#N/A,FALSE,"2";"Sch17",#N/A,FALSE,"2";"Sch19",#N/A,FALSE,"2";"Sch20",#N/A,FALSE,"2";"Sch21",#N/A,FALSE,"2";"Sch26",#N/A,FALSE,"2"}</definedName>
    <definedName name="___________z3" localSheetId="17" hidden="1">{"Sch01",#N/A,FALSE,"2";"Sch02",#N/A,FALSE,"2";"Sch03",#N/A,FALSE,"2";"Sch04",#N/A,FALSE,"2";"Sch05",#N/A,FALSE,"2";"Sch06",#N/A,FALSE,"2";"Sch17",#N/A,FALSE,"2";"Sch19",#N/A,FALSE,"2";"Sch20",#N/A,FALSE,"2";"Sch21",#N/A,FALSE,"2";"Sch26",#N/A,FALSE,"2"}</definedName>
    <definedName name="___________z3" localSheetId="16" hidden="1">{"Sch01",#N/A,FALSE,"2";"Sch02",#N/A,FALSE,"2";"Sch03",#N/A,FALSE,"2";"Sch04",#N/A,FALSE,"2";"Sch05",#N/A,FALSE,"2";"Sch06",#N/A,FALSE,"2";"Sch17",#N/A,FALSE,"2";"Sch19",#N/A,FALSE,"2";"Sch20",#N/A,FALSE,"2";"Sch21",#N/A,FALSE,"2";"Sch26",#N/A,FALSE,"2"}</definedName>
    <definedName name="___________z3" localSheetId="31" hidden="1">{"Sch01",#N/A,FALSE,"2";"Sch02",#N/A,FALSE,"2";"Sch03",#N/A,FALSE,"2";"Sch04",#N/A,FALSE,"2";"Sch05",#N/A,FALSE,"2";"Sch06",#N/A,FALSE,"2";"Sch17",#N/A,FALSE,"2";"Sch19",#N/A,FALSE,"2";"Sch20",#N/A,FALSE,"2";"Sch21",#N/A,FALSE,"2";"Sch26",#N/A,FALSE,"2"}</definedName>
    <definedName name="___________z3" localSheetId="20" hidden="1">{"Sch01",#N/A,FALSE,"2";"Sch02",#N/A,FALSE,"2";"Sch03",#N/A,FALSE,"2";"Sch04",#N/A,FALSE,"2";"Sch05",#N/A,FALSE,"2";"Sch06",#N/A,FALSE,"2";"Sch17",#N/A,FALSE,"2";"Sch19",#N/A,FALSE,"2";"Sch20",#N/A,FALSE,"2";"Sch21",#N/A,FALSE,"2";"Sch26",#N/A,FALSE,"2"}</definedName>
    <definedName name="___________z3" localSheetId="19" hidden="1">{"Sch01",#N/A,FALSE,"2";"Sch02",#N/A,FALSE,"2";"Sch03",#N/A,FALSE,"2";"Sch04",#N/A,FALSE,"2";"Sch05",#N/A,FALSE,"2";"Sch06",#N/A,FALSE,"2";"Sch17",#N/A,FALSE,"2";"Sch19",#N/A,FALSE,"2";"Sch20",#N/A,FALSE,"2";"Sch21",#N/A,FALSE,"2";"Sch26",#N/A,FALSE,"2"}</definedName>
    <definedName name="___________z3" localSheetId="18" hidden="1">{"Sch01",#N/A,FALSE,"2";"Sch02",#N/A,FALSE,"2";"Sch03",#N/A,FALSE,"2";"Sch04",#N/A,FALSE,"2";"Sch05",#N/A,FALSE,"2";"Sch06",#N/A,FALSE,"2";"Sch17",#N/A,FALSE,"2";"Sch19",#N/A,FALSE,"2";"Sch20",#N/A,FALSE,"2";"Sch21",#N/A,FALSE,"2";"Sch26",#N/A,FALSE,"2"}</definedName>
    <definedName name="___________z3" hidden="1">{"Sch01",#N/A,FALSE,"2";"Sch02",#N/A,FALSE,"2";"Sch03",#N/A,FALSE,"2";"Sch04",#N/A,FALSE,"2";"Sch05",#N/A,FALSE,"2";"Sch06",#N/A,FALSE,"2";"Sch17",#N/A,FALSE,"2";"Sch19",#N/A,FALSE,"2";"Sch20",#N/A,FALSE,"2";"Sch21",#N/A,FALSE,"2";"Sch26",#N/A,FALSE,"2"}</definedName>
    <definedName name="______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key1" hidden="1">#REF!</definedName>
    <definedName name="__________z2" localSheetId="4" hidden="1">{"Sch00",#N/A,FALSE,"1";"Contents",#N/A,FALSE,"1"}</definedName>
    <definedName name="__________z2" localSheetId="17" hidden="1">{"Sch00",#N/A,FALSE,"1";"Contents",#N/A,FALSE,"1"}</definedName>
    <definedName name="__________z2" localSheetId="16" hidden="1">{"Sch00",#N/A,FALSE,"1";"Contents",#N/A,FALSE,"1"}</definedName>
    <definedName name="__________z2" localSheetId="31" hidden="1">{"Sch00",#N/A,FALSE,"1";"Contents",#N/A,FALSE,"1"}</definedName>
    <definedName name="__________z2" localSheetId="20" hidden="1">{"Sch00",#N/A,FALSE,"1";"Contents",#N/A,FALSE,"1"}</definedName>
    <definedName name="__________z2" localSheetId="19" hidden="1">{"Sch00",#N/A,FALSE,"1";"Contents",#N/A,FALSE,"1"}</definedName>
    <definedName name="__________z2" localSheetId="18" hidden="1">{"Sch00",#N/A,FALSE,"1";"Contents",#N/A,FALSE,"1"}</definedName>
    <definedName name="__________z2" hidden="1">{"Sch00",#N/A,FALSE,"1";"Contents",#N/A,FALSE,"1"}</definedName>
    <definedName name="__________z3" localSheetId="4" hidden="1">{"Sch01",#N/A,FALSE,"2";"Sch02",#N/A,FALSE,"2";"Sch03",#N/A,FALSE,"2";"Sch04",#N/A,FALSE,"2";"Sch05",#N/A,FALSE,"2";"Sch06",#N/A,FALSE,"2";"Sch17",#N/A,FALSE,"2";"Sch19",#N/A,FALSE,"2";"Sch20",#N/A,FALSE,"2";"Sch21",#N/A,FALSE,"2";"Sch26",#N/A,FALSE,"2"}</definedName>
    <definedName name="__________z3" localSheetId="17" hidden="1">{"Sch01",#N/A,FALSE,"2";"Sch02",#N/A,FALSE,"2";"Sch03",#N/A,FALSE,"2";"Sch04",#N/A,FALSE,"2";"Sch05",#N/A,FALSE,"2";"Sch06",#N/A,FALSE,"2";"Sch17",#N/A,FALSE,"2";"Sch19",#N/A,FALSE,"2";"Sch20",#N/A,FALSE,"2";"Sch21",#N/A,FALSE,"2";"Sch26",#N/A,FALSE,"2"}</definedName>
    <definedName name="__________z3" localSheetId="16" hidden="1">{"Sch01",#N/A,FALSE,"2";"Sch02",#N/A,FALSE,"2";"Sch03",#N/A,FALSE,"2";"Sch04",#N/A,FALSE,"2";"Sch05",#N/A,FALSE,"2";"Sch06",#N/A,FALSE,"2";"Sch17",#N/A,FALSE,"2";"Sch19",#N/A,FALSE,"2";"Sch20",#N/A,FALSE,"2";"Sch21",#N/A,FALSE,"2";"Sch26",#N/A,FALSE,"2"}</definedName>
    <definedName name="__________z3" localSheetId="31" hidden="1">{"Sch01",#N/A,FALSE,"2";"Sch02",#N/A,FALSE,"2";"Sch03",#N/A,FALSE,"2";"Sch04",#N/A,FALSE,"2";"Sch05",#N/A,FALSE,"2";"Sch06",#N/A,FALSE,"2";"Sch17",#N/A,FALSE,"2";"Sch19",#N/A,FALSE,"2";"Sch20",#N/A,FALSE,"2";"Sch21",#N/A,FALSE,"2";"Sch26",#N/A,FALSE,"2"}</definedName>
    <definedName name="__________z3" localSheetId="20" hidden="1">{"Sch01",#N/A,FALSE,"2";"Sch02",#N/A,FALSE,"2";"Sch03",#N/A,FALSE,"2";"Sch04",#N/A,FALSE,"2";"Sch05",#N/A,FALSE,"2";"Sch06",#N/A,FALSE,"2";"Sch17",#N/A,FALSE,"2";"Sch19",#N/A,FALSE,"2";"Sch20",#N/A,FALSE,"2";"Sch21",#N/A,FALSE,"2";"Sch26",#N/A,FALSE,"2"}</definedName>
    <definedName name="__________z3" localSheetId="19" hidden="1">{"Sch01",#N/A,FALSE,"2";"Sch02",#N/A,FALSE,"2";"Sch03",#N/A,FALSE,"2";"Sch04",#N/A,FALSE,"2";"Sch05",#N/A,FALSE,"2";"Sch06",#N/A,FALSE,"2";"Sch17",#N/A,FALSE,"2";"Sch19",#N/A,FALSE,"2";"Sch20",#N/A,FALSE,"2";"Sch21",#N/A,FALSE,"2";"Sch26",#N/A,FALSE,"2"}</definedName>
    <definedName name="__________z3" localSheetId="18" hidden="1">{"Sch01",#N/A,FALSE,"2";"Sch02",#N/A,FALSE,"2";"Sch03",#N/A,FALSE,"2";"Sch04",#N/A,FALSE,"2";"Sch05",#N/A,FALSE,"2";"Sch06",#N/A,FALSE,"2";"Sch17",#N/A,FALSE,"2";"Sch19",#N/A,FALSE,"2";"Sch20",#N/A,FALSE,"2";"Sch21",#N/A,FALSE,"2";"Sch26",#N/A,FALSE,"2"}</definedName>
    <definedName name="__________z3" hidden="1">{"Sch01",#N/A,FALSE,"2";"Sch02",#N/A,FALSE,"2";"Sch03",#N/A,FALSE,"2";"Sch04",#N/A,FALSE,"2";"Sch05",#N/A,FALSE,"2";"Sch06",#N/A,FALSE,"2";"Sch17",#N/A,FALSE,"2";"Sch19",#N/A,FALSE,"2";"Sch20",#N/A,FALSE,"2";"Sch21",#N/A,FALSE,"2";"Sch26",#N/A,FALSE,"2"}</definedName>
    <definedName name="_____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key1" hidden="1">#REF!</definedName>
    <definedName name="_________wrn1" localSheetId="4" hidden="1">{#N/A,#N/A,TRUE,"Front Page";#N/A,#N/A,TRUE,"M1";#N/A,#N/A,TRUE,"Details M1";#N/A,#N/A,TRUE,"M2";#N/A,#N/A,TRUE,"Details M2";#N/A,#N/A,TRUE,"M3";#N/A,#N/A,TRUE,"Details M3";#N/A,#N/A,TRUE,"Internet";#N/A,#N/A,TRUE,"Employee benefits";#N/A,#N/A,TRUE,"Consultants expenses";#N/A,#N/A,TRUE,"ACQ1_2";#N/A,#N/A,TRUE,"DIV1_2"}</definedName>
    <definedName name="_________wrn1" localSheetId="17" hidden="1">{#N/A,#N/A,TRUE,"Front Page";#N/A,#N/A,TRUE,"M1";#N/A,#N/A,TRUE,"Details M1";#N/A,#N/A,TRUE,"M2";#N/A,#N/A,TRUE,"Details M2";#N/A,#N/A,TRUE,"M3";#N/A,#N/A,TRUE,"Details M3";#N/A,#N/A,TRUE,"Internet";#N/A,#N/A,TRUE,"Employee benefits";#N/A,#N/A,TRUE,"Consultants expenses";#N/A,#N/A,TRUE,"ACQ1_2";#N/A,#N/A,TRUE,"DIV1_2"}</definedName>
    <definedName name="_________wrn1" localSheetId="16" hidden="1">{#N/A,#N/A,TRUE,"Front Page";#N/A,#N/A,TRUE,"M1";#N/A,#N/A,TRUE,"Details M1";#N/A,#N/A,TRUE,"M2";#N/A,#N/A,TRUE,"Details M2";#N/A,#N/A,TRUE,"M3";#N/A,#N/A,TRUE,"Details M3";#N/A,#N/A,TRUE,"Internet";#N/A,#N/A,TRUE,"Employee benefits";#N/A,#N/A,TRUE,"Consultants expenses";#N/A,#N/A,TRUE,"ACQ1_2";#N/A,#N/A,TRUE,"DIV1_2"}</definedName>
    <definedName name="_________wrn1" localSheetId="31" hidden="1">{#N/A,#N/A,TRUE,"Front Page";#N/A,#N/A,TRUE,"M1";#N/A,#N/A,TRUE,"Details M1";#N/A,#N/A,TRUE,"M2";#N/A,#N/A,TRUE,"Details M2";#N/A,#N/A,TRUE,"M3";#N/A,#N/A,TRUE,"Details M3";#N/A,#N/A,TRUE,"Internet";#N/A,#N/A,TRUE,"Employee benefits";#N/A,#N/A,TRUE,"Consultants expenses";#N/A,#N/A,TRUE,"ACQ1_2";#N/A,#N/A,TRUE,"DIV1_2"}</definedName>
    <definedName name="_________wrn1" localSheetId="20" hidden="1">{#N/A,#N/A,TRUE,"Front Page";#N/A,#N/A,TRUE,"M1";#N/A,#N/A,TRUE,"Details M1";#N/A,#N/A,TRUE,"M2";#N/A,#N/A,TRUE,"Details M2";#N/A,#N/A,TRUE,"M3";#N/A,#N/A,TRUE,"Details M3";#N/A,#N/A,TRUE,"Internet";#N/A,#N/A,TRUE,"Employee benefits";#N/A,#N/A,TRUE,"Consultants expenses";#N/A,#N/A,TRUE,"ACQ1_2";#N/A,#N/A,TRUE,"DIV1_2"}</definedName>
    <definedName name="_________wrn1" localSheetId="19" hidden="1">{#N/A,#N/A,TRUE,"Front Page";#N/A,#N/A,TRUE,"M1";#N/A,#N/A,TRUE,"Details M1";#N/A,#N/A,TRUE,"M2";#N/A,#N/A,TRUE,"Details M2";#N/A,#N/A,TRUE,"M3";#N/A,#N/A,TRUE,"Details M3";#N/A,#N/A,TRUE,"Internet";#N/A,#N/A,TRUE,"Employee benefits";#N/A,#N/A,TRUE,"Consultants expenses";#N/A,#N/A,TRUE,"ACQ1_2";#N/A,#N/A,TRUE,"DIV1_2"}</definedName>
    <definedName name="_________wrn1" localSheetId="18" hidden="1">{#N/A,#N/A,TRUE,"Front Page";#N/A,#N/A,TRUE,"M1";#N/A,#N/A,TRUE,"Details M1";#N/A,#N/A,TRUE,"M2";#N/A,#N/A,TRUE,"Details M2";#N/A,#N/A,TRUE,"M3";#N/A,#N/A,TRUE,"Details M3";#N/A,#N/A,TRUE,"Internet";#N/A,#N/A,TRUE,"Employee benefits";#N/A,#N/A,TRUE,"Consultants expenses";#N/A,#N/A,TRUE,"ACQ1_2";#N/A,#N/A,TRUE,"DIV1_2"}</definedName>
    <definedName name="_________wrn1" hidden="1">{#N/A,#N/A,TRUE,"Front Page";#N/A,#N/A,TRUE,"M1";#N/A,#N/A,TRUE,"Details M1";#N/A,#N/A,TRUE,"M2";#N/A,#N/A,TRUE,"Details M2";#N/A,#N/A,TRUE,"M3";#N/A,#N/A,TRUE,"Details M3";#N/A,#N/A,TRUE,"Internet";#N/A,#N/A,TRUE,"Employee benefits";#N/A,#N/A,TRUE,"Consultants expenses";#N/A,#N/A,TRUE,"ACQ1_2";#N/A,#N/A,TRUE,"DIV1_2"}</definedName>
    <definedName name="_________z2" localSheetId="4" hidden="1">{"Sch00",#N/A,FALSE,"1";"Contents",#N/A,FALSE,"1"}</definedName>
    <definedName name="_________z2" localSheetId="17" hidden="1">{"Sch00",#N/A,FALSE,"1";"Contents",#N/A,FALSE,"1"}</definedName>
    <definedName name="_________z2" localSheetId="16" hidden="1">{"Sch00",#N/A,FALSE,"1";"Contents",#N/A,FALSE,"1"}</definedName>
    <definedName name="_________z2" localSheetId="31" hidden="1">{"Sch00",#N/A,FALSE,"1";"Contents",#N/A,FALSE,"1"}</definedName>
    <definedName name="_________z2" localSheetId="20" hidden="1">{"Sch00",#N/A,FALSE,"1";"Contents",#N/A,FALSE,"1"}</definedName>
    <definedName name="_________z2" localSheetId="19" hidden="1">{"Sch00",#N/A,FALSE,"1";"Contents",#N/A,FALSE,"1"}</definedName>
    <definedName name="_________z2" localSheetId="18" hidden="1">{"Sch00",#N/A,FALSE,"1";"Contents",#N/A,FALSE,"1"}</definedName>
    <definedName name="_________z2" hidden="1">{"Sch00",#N/A,FALSE,"1";"Contents",#N/A,FALSE,"1"}</definedName>
    <definedName name="_________z3" localSheetId="4" hidden="1">{"Sch01",#N/A,FALSE,"2";"Sch02",#N/A,FALSE,"2";"Sch03",#N/A,FALSE,"2";"Sch04",#N/A,FALSE,"2";"Sch05",#N/A,FALSE,"2";"Sch06",#N/A,FALSE,"2";"Sch17",#N/A,FALSE,"2";"Sch19",#N/A,FALSE,"2";"Sch20",#N/A,FALSE,"2";"Sch21",#N/A,FALSE,"2";"Sch26",#N/A,FALSE,"2"}</definedName>
    <definedName name="_________z3" localSheetId="17" hidden="1">{"Sch01",#N/A,FALSE,"2";"Sch02",#N/A,FALSE,"2";"Sch03",#N/A,FALSE,"2";"Sch04",#N/A,FALSE,"2";"Sch05",#N/A,FALSE,"2";"Sch06",#N/A,FALSE,"2";"Sch17",#N/A,FALSE,"2";"Sch19",#N/A,FALSE,"2";"Sch20",#N/A,FALSE,"2";"Sch21",#N/A,FALSE,"2";"Sch26",#N/A,FALSE,"2"}</definedName>
    <definedName name="_________z3" localSheetId="16" hidden="1">{"Sch01",#N/A,FALSE,"2";"Sch02",#N/A,FALSE,"2";"Sch03",#N/A,FALSE,"2";"Sch04",#N/A,FALSE,"2";"Sch05",#N/A,FALSE,"2";"Sch06",#N/A,FALSE,"2";"Sch17",#N/A,FALSE,"2";"Sch19",#N/A,FALSE,"2";"Sch20",#N/A,FALSE,"2";"Sch21",#N/A,FALSE,"2";"Sch26",#N/A,FALSE,"2"}</definedName>
    <definedName name="_________z3" localSheetId="31" hidden="1">{"Sch01",#N/A,FALSE,"2";"Sch02",#N/A,FALSE,"2";"Sch03",#N/A,FALSE,"2";"Sch04",#N/A,FALSE,"2";"Sch05",#N/A,FALSE,"2";"Sch06",#N/A,FALSE,"2";"Sch17",#N/A,FALSE,"2";"Sch19",#N/A,FALSE,"2";"Sch20",#N/A,FALSE,"2";"Sch21",#N/A,FALSE,"2";"Sch26",#N/A,FALSE,"2"}</definedName>
    <definedName name="_________z3" localSheetId="20" hidden="1">{"Sch01",#N/A,FALSE,"2";"Sch02",#N/A,FALSE,"2";"Sch03",#N/A,FALSE,"2";"Sch04",#N/A,FALSE,"2";"Sch05",#N/A,FALSE,"2";"Sch06",#N/A,FALSE,"2";"Sch17",#N/A,FALSE,"2";"Sch19",#N/A,FALSE,"2";"Sch20",#N/A,FALSE,"2";"Sch21",#N/A,FALSE,"2";"Sch26",#N/A,FALSE,"2"}</definedName>
    <definedName name="_________z3" localSheetId="19" hidden="1">{"Sch01",#N/A,FALSE,"2";"Sch02",#N/A,FALSE,"2";"Sch03",#N/A,FALSE,"2";"Sch04",#N/A,FALSE,"2";"Sch05",#N/A,FALSE,"2";"Sch06",#N/A,FALSE,"2";"Sch17",#N/A,FALSE,"2";"Sch19",#N/A,FALSE,"2";"Sch20",#N/A,FALSE,"2";"Sch21",#N/A,FALSE,"2";"Sch26",#N/A,FALSE,"2"}</definedName>
    <definedName name="_________z3" localSheetId="18" hidden="1">{"Sch01",#N/A,FALSE,"2";"Sch02",#N/A,FALSE,"2";"Sch03",#N/A,FALSE,"2";"Sch04",#N/A,FALSE,"2";"Sch05",#N/A,FALSE,"2";"Sch06",#N/A,FALSE,"2";"Sch17",#N/A,FALSE,"2";"Sch19",#N/A,FALSE,"2";"Sch20",#N/A,FALSE,"2";"Sch21",#N/A,FALSE,"2";"Sch26",#N/A,FALSE,"2"}</definedName>
    <definedName name="_________z3" hidden="1">{"Sch01",#N/A,FALSE,"2";"Sch02",#N/A,FALSE,"2";"Sch03",#N/A,FALSE,"2";"Sch04",#N/A,FALSE,"2";"Sch05",#N/A,FALSE,"2";"Sch06",#N/A,FALSE,"2";"Sch17",#N/A,FALSE,"2";"Sch19",#N/A,FALSE,"2";"Sch20",#N/A,FALSE,"2";"Sch21",#N/A,FALSE,"2";"Sch26",#N/A,FALSE,"2"}</definedName>
    <definedName name="____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key1" hidden="1">#REF!</definedName>
    <definedName name="________wrn1" localSheetId="4" hidden="1">{#N/A,#N/A,TRUE,"Front Page";#N/A,#N/A,TRUE,"M1";#N/A,#N/A,TRUE,"Details M1";#N/A,#N/A,TRUE,"M2";#N/A,#N/A,TRUE,"Details M2";#N/A,#N/A,TRUE,"M3";#N/A,#N/A,TRUE,"Details M3";#N/A,#N/A,TRUE,"Internet";#N/A,#N/A,TRUE,"Employee benefits";#N/A,#N/A,TRUE,"Consultants expenses";#N/A,#N/A,TRUE,"ACQ1_2";#N/A,#N/A,TRUE,"DIV1_2"}</definedName>
    <definedName name="________wrn1" localSheetId="17" hidden="1">{#N/A,#N/A,TRUE,"Front Page";#N/A,#N/A,TRUE,"M1";#N/A,#N/A,TRUE,"Details M1";#N/A,#N/A,TRUE,"M2";#N/A,#N/A,TRUE,"Details M2";#N/A,#N/A,TRUE,"M3";#N/A,#N/A,TRUE,"Details M3";#N/A,#N/A,TRUE,"Internet";#N/A,#N/A,TRUE,"Employee benefits";#N/A,#N/A,TRUE,"Consultants expenses";#N/A,#N/A,TRUE,"ACQ1_2";#N/A,#N/A,TRUE,"DIV1_2"}</definedName>
    <definedName name="________wrn1" localSheetId="16" hidden="1">{#N/A,#N/A,TRUE,"Front Page";#N/A,#N/A,TRUE,"M1";#N/A,#N/A,TRUE,"Details M1";#N/A,#N/A,TRUE,"M2";#N/A,#N/A,TRUE,"Details M2";#N/A,#N/A,TRUE,"M3";#N/A,#N/A,TRUE,"Details M3";#N/A,#N/A,TRUE,"Internet";#N/A,#N/A,TRUE,"Employee benefits";#N/A,#N/A,TRUE,"Consultants expenses";#N/A,#N/A,TRUE,"ACQ1_2";#N/A,#N/A,TRUE,"DIV1_2"}</definedName>
    <definedName name="________wrn1" localSheetId="31" hidden="1">{#N/A,#N/A,TRUE,"Front Page";#N/A,#N/A,TRUE,"M1";#N/A,#N/A,TRUE,"Details M1";#N/A,#N/A,TRUE,"M2";#N/A,#N/A,TRUE,"Details M2";#N/A,#N/A,TRUE,"M3";#N/A,#N/A,TRUE,"Details M3";#N/A,#N/A,TRUE,"Internet";#N/A,#N/A,TRUE,"Employee benefits";#N/A,#N/A,TRUE,"Consultants expenses";#N/A,#N/A,TRUE,"ACQ1_2";#N/A,#N/A,TRUE,"DIV1_2"}</definedName>
    <definedName name="________wrn1" localSheetId="20" hidden="1">{#N/A,#N/A,TRUE,"Front Page";#N/A,#N/A,TRUE,"M1";#N/A,#N/A,TRUE,"Details M1";#N/A,#N/A,TRUE,"M2";#N/A,#N/A,TRUE,"Details M2";#N/A,#N/A,TRUE,"M3";#N/A,#N/A,TRUE,"Details M3";#N/A,#N/A,TRUE,"Internet";#N/A,#N/A,TRUE,"Employee benefits";#N/A,#N/A,TRUE,"Consultants expenses";#N/A,#N/A,TRUE,"ACQ1_2";#N/A,#N/A,TRUE,"DIV1_2"}</definedName>
    <definedName name="________wrn1" localSheetId="19" hidden="1">{#N/A,#N/A,TRUE,"Front Page";#N/A,#N/A,TRUE,"M1";#N/A,#N/A,TRUE,"Details M1";#N/A,#N/A,TRUE,"M2";#N/A,#N/A,TRUE,"Details M2";#N/A,#N/A,TRUE,"M3";#N/A,#N/A,TRUE,"Details M3";#N/A,#N/A,TRUE,"Internet";#N/A,#N/A,TRUE,"Employee benefits";#N/A,#N/A,TRUE,"Consultants expenses";#N/A,#N/A,TRUE,"ACQ1_2";#N/A,#N/A,TRUE,"DIV1_2"}</definedName>
    <definedName name="________wrn1" localSheetId="18" hidden="1">{#N/A,#N/A,TRUE,"Front Page";#N/A,#N/A,TRUE,"M1";#N/A,#N/A,TRUE,"Details M1";#N/A,#N/A,TRUE,"M2";#N/A,#N/A,TRUE,"Details M2";#N/A,#N/A,TRUE,"M3";#N/A,#N/A,TRUE,"Details M3";#N/A,#N/A,TRUE,"Internet";#N/A,#N/A,TRUE,"Employee benefits";#N/A,#N/A,TRUE,"Consultants expenses";#N/A,#N/A,TRUE,"ACQ1_2";#N/A,#N/A,TRUE,"DIV1_2"}</definedName>
    <definedName name="________wrn1" hidden="1">{#N/A,#N/A,TRUE,"Front Page";#N/A,#N/A,TRUE,"M1";#N/A,#N/A,TRUE,"Details M1";#N/A,#N/A,TRUE,"M2";#N/A,#N/A,TRUE,"Details M2";#N/A,#N/A,TRUE,"M3";#N/A,#N/A,TRUE,"Details M3";#N/A,#N/A,TRUE,"Internet";#N/A,#N/A,TRUE,"Employee benefits";#N/A,#N/A,TRUE,"Consultants expenses";#N/A,#N/A,TRUE,"ACQ1_2";#N/A,#N/A,TRUE,"DIV1_2"}</definedName>
    <definedName name="________z2" localSheetId="4" hidden="1">{"Sch00",#N/A,FALSE,"1";"Contents",#N/A,FALSE,"1"}</definedName>
    <definedName name="________z2" localSheetId="17" hidden="1">{"Sch00",#N/A,FALSE,"1";"Contents",#N/A,FALSE,"1"}</definedName>
    <definedName name="________z2" localSheetId="16" hidden="1">{"Sch00",#N/A,FALSE,"1";"Contents",#N/A,FALSE,"1"}</definedName>
    <definedName name="________z2" localSheetId="31" hidden="1">{"Sch00",#N/A,FALSE,"1";"Contents",#N/A,FALSE,"1"}</definedName>
    <definedName name="________z2" localSheetId="20" hidden="1">{"Sch00",#N/A,FALSE,"1";"Contents",#N/A,FALSE,"1"}</definedName>
    <definedName name="________z2" localSheetId="19" hidden="1">{"Sch00",#N/A,FALSE,"1";"Contents",#N/A,FALSE,"1"}</definedName>
    <definedName name="________z2" localSheetId="18" hidden="1">{"Sch00",#N/A,FALSE,"1";"Contents",#N/A,FALSE,"1"}</definedName>
    <definedName name="________z2" hidden="1">{"Sch00",#N/A,FALSE,"1";"Contents",#N/A,FALSE,"1"}</definedName>
    <definedName name="________z3" localSheetId="4" hidden="1">{"Sch01",#N/A,FALSE,"2";"Sch02",#N/A,FALSE,"2";"Sch03",#N/A,FALSE,"2";"Sch04",#N/A,FALSE,"2";"Sch05",#N/A,FALSE,"2";"Sch06",#N/A,FALSE,"2";"Sch17",#N/A,FALSE,"2";"Sch19",#N/A,FALSE,"2";"Sch20",#N/A,FALSE,"2";"Sch21",#N/A,FALSE,"2";"Sch26",#N/A,FALSE,"2"}</definedName>
    <definedName name="________z3" localSheetId="17" hidden="1">{"Sch01",#N/A,FALSE,"2";"Sch02",#N/A,FALSE,"2";"Sch03",#N/A,FALSE,"2";"Sch04",#N/A,FALSE,"2";"Sch05",#N/A,FALSE,"2";"Sch06",#N/A,FALSE,"2";"Sch17",#N/A,FALSE,"2";"Sch19",#N/A,FALSE,"2";"Sch20",#N/A,FALSE,"2";"Sch21",#N/A,FALSE,"2";"Sch26",#N/A,FALSE,"2"}</definedName>
    <definedName name="________z3" localSheetId="16" hidden="1">{"Sch01",#N/A,FALSE,"2";"Sch02",#N/A,FALSE,"2";"Sch03",#N/A,FALSE,"2";"Sch04",#N/A,FALSE,"2";"Sch05",#N/A,FALSE,"2";"Sch06",#N/A,FALSE,"2";"Sch17",#N/A,FALSE,"2";"Sch19",#N/A,FALSE,"2";"Sch20",#N/A,FALSE,"2";"Sch21",#N/A,FALSE,"2";"Sch26",#N/A,FALSE,"2"}</definedName>
    <definedName name="________z3" localSheetId="31" hidden="1">{"Sch01",#N/A,FALSE,"2";"Sch02",#N/A,FALSE,"2";"Sch03",#N/A,FALSE,"2";"Sch04",#N/A,FALSE,"2";"Sch05",#N/A,FALSE,"2";"Sch06",#N/A,FALSE,"2";"Sch17",#N/A,FALSE,"2";"Sch19",#N/A,FALSE,"2";"Sch20",#N/A,FALSE,"2";"Sch21",#N/A,FALSE,"2";"Sch26",#N/A,FALSE,"2"}</definedName>
    <definedName name="________z3" localSheetId="20" hidden="1">{"Sch01",#N/A,FALSE,"2";"Sch02",#N/A,FALSE,"2";"Sch03",#N/A,FALSE,"2";"Sch04",#N/A,FALSE,"2";"Sch05",#N/A,FALSE,"2";"Sch06",#N/A,FALSE,"2";"Sch17",#N/A,FALSE,"2";"Sch19",#N/A,FALSE,"2";"Sch20",#N/A,FALSE,"2";"Sch21",#N/A,FALSE,"2";"Sch26",#N/A,FALSE,"2"}</definedName>
    <definedName name="________z3" localSheetId="19" hidden="1">{"Sch01",#N/A,FALSE,"2";"Sch02",#N/A,FALSE,"2";"Sch03",#N/A,FALSE,"2";"Sch04",#N/A,FALSE,"2";"Sch05",#N/A,FALSE,"2";"Sch06",#N/A,FALSE,"2";"Sch17",#N/A,FALSE,"2";"Sch19",#N/A,FALSE,"2";"Sch20",#N/A,FALSE,"2";"Sch21",#N/A,FALSE,"2";"Sch26",#N/A,FALSE,"2"}</definedName>
    <definedName name="________z3" localSheetId="18" hidden="1">{"Sch01",#N/A,FALSE,"2";"Sch02",#N/A,FALSE,"2";"Sch03",#N/A,FALSE,"2";"Sch04",#N/A,FALSE,"2";"Sch05",#N/A,FALSE,"2";"Sch06",#N/A,FALSE,"2";"Sch17",#N/A,FALSE,"2";"Sch19",#N/A,FALSE,"2";"Sch20",#N/A,FALSE,"2";"Sch21",#N/A,FALSE,"2";"Sch26",#N/A,FALSE,"2"}</definedName>
    <definedName name="________z3" hidden="1">{"Sch01",#N/A,FALSE,"2";"Sch02",#N/A,FALSE,"2";"Sch03",#N/A,FALSE,"2";"Sch04",#N/A,FALSE,"2";"Sch05",#N/A,FALSE,"2";"Sch06",#N/A,FALSE,"2";"Sch17",#N/A,FALSE,"2";"Sch19",#N/A,FALSE,"2";"Sch20",#N/A,FALSE,"2";"Sch21",#N/A,FALSE,"2";"Sch26",#N/A,FALSE,"2"}</definedName>
    <definedName name="___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key1" hidden="1">#REF!</definedName>
    <definedName name="_______wrn1" localSheetId="4" hidden="1">{#N/A,#N/A,TRUE,"Front Page";#N/A,#N/A,TRUE,"M1";#N/A,#N/A,TRUE,"Details M1";#N/A,#N/A,TRUE,"M2";#N/A,#N/A,TRUE,"Details M2";#N/A,#N/A,TRUE,"M3";#N/A,#N/A,TRUE,"Details M3";#N/A,#N/A,TRUE,"Internet";#N/A,#N/A,TRUE,"Employee benefits";#N/A,#N/A,TRUE,"Consultants expenses";#N/A,#N/A,TRUE,"ACQ1_2";#N/A,#N/A,TRUE,"DIV1_2"}</definedName>
    <definedName name="_______wrn1" localSheetId="17" hidden="1">{#N/A,#N/A,TRUE,"Front Page";#N/A,#N/A,TRUE,"M1";#N/A,#N/A,TRUE,"Details M1";#N/A,#N/A,TRUE,"M2";#N/A,#N/A,TRUE,"Details M2";#N/A,#N/A,TRUE,"M3";#N/A,#N/A,TRUE,"Details M3";#N/A,#N/A,TRUE,"Internet";#N/A,#N/A,TRUE,"Employee benefits";#N/A,#N/A,TRUE,"Consultants expenses";#N/A,#N/A,TRUE,"ACQ1_2";#N/A,#N/A,TRUE,"DIV1_2"}</definedName>
    <definedName name="_______wrn1" localSheetId="16" hidden="1">{#N/A,#N/A,TRUE,"Front Page";#N/A,#N/A,TRUE,"M1";#N/A,#N/A,TRUE,"Details M1";#N/A,#N/A,TRUE,"M2";#N/A,#N/A,TRUE,"Details M2";#N/A,#N/A,TRUE,"M3";#N/A,#N/A,TRUE,"Details M3";#N/A,#N/A,TRUE,"Internet";#N/A,#N/A,TRUE,"Employee benefits";#N/A,#N/A,TRUE,"Consultants expenses";#N/A,#N/A,TRUE,"ACQ1_2";#N/A,#N/A,TRUE,"DIV1_2"}</definedName>
    <definedName name="_______wrn1" localSheetId="31" hidden="1">{#N/A,#N/A,TRUE,"Front Page";#N/A,#N/A,TRUE,"M1";#N/A,#N/A,TRUE,"Details M1";#N/A,#N/A,TRUE,"M2";#N/A,#N/A,TRUE,"Details M2";#N/A,#N/A,TRUE,"M3";#N/A,#N/A,TRUE,"Details M3";#N/A,#N/A,TRUE,"Internet";#N/A,#N/A,TRUE,"Employee benefits";#N/A,#N/A,TRUE,"Consultants expenses";#N/A,#N/A,TRUE,"ACQ1_2";#N/A,#N/A,TRUE,"DIV1_2"}</definedName>
    <definedName name="_______wrn1" localSheetId="20" hidden="1">{#N/A,#N/A,TRUE,"Front Page";#N/A,#N/A,TRUE,"M1";#N/A,#N/A,TRUE,"Details M1";#N/A,#N/A,TRUE,"M2";#N/A,#N/A,TRUE,"Details M2";#N/A,#N/A,TRUE,"M3";#N/A,#N/A,TRUE,"Details M3";#N/A,#N/A,TRUE,"Internet";#N/A,#N/A,TRUE,"Employee benefits";#N/A,#N/A,TRUE,"Consultants expenses";#N/A,#N/A,TRUE,"ACQ1_2";#N/A,#N/A,TRUE,"DIV1_2"}</definedName>
    <definedName name="_______wrn1" localSheetId="19" hidden="1">{#N/A,#N/A,TRUE,"Front Page";#N/A,#N/A,TRUE,"M1";#N/A,#N/A,TRUE,"Details M1";#N/A,#N/A,TRUE,"M2";#N/A,#N/A,TRUE,"Details M2";#N/A,#N/A,TRUE,"M3";#N/A,#N/A,TRUE,"Details M3";#N/A,#N/A,TRUE,"Internet";#N/A,#N/A,TRUE,"Employee benefits";#N/A,#N/A,TRUE,"Consultants expenses";#N/A,#N/A,TRUE,"ACQ1_2";#N/A,#N/A,TRUE,"DIV1_2"}</definedName>
    <definedName name="_______wrn1" localSheetId="18" hidden="1">{#N/A,#N/A,TRUE,"Front Page";#N/A,#N/A,TRUE,"M1";#N/A,#N/A,TRUE,"Details M1";#N/A,#N/A,TRUE,"M2";#N/A,#N/A,TRUE,"Details M2";#N/A,#N/A,TRUE,"M3";#N/A,#N/A,TRUE,"Details M3";#N/A,#N/A,TRUE,"Internet";#N/A,#N/A,TRUE,"Employee benefits";#N/A,#N/A,TRUE,"Consultants expenses";#N/A,#N/A,TRUE,"ACQ1_2";#N/A,#N/A,TRUE,"DIV1_2"}</definedName>
    <definedName name="_______wrn1" hidden="1">{#N/A,#N/A,TRUE,"Front Page";#N/A,#N/A,TRUE,"M1";#N/A,#N/A,TRUE,"Details M1";#N/A,#N/A,TRUE,"M2";#N/A,#N/A,TRUE,"Details M2";#N/A,#N/A,TRUE,"M3";#N/A,#N/A,TRUE,"Details M3";#N/A,#N/A,TRUE,"Internet";#N/A,#N/A,TRUE,"Employee benefits";#N/A,#N/A,TRUE,"Consultants expenses";#N/A,#N/A,TRUE,"ACQ1_2";#N/A,#N/A,TRUE,"DIV1_2"}</definedName>
    <definedName name="_______z2" localSheetId="4" hidden="1">{"Sch00",#N/A,FALSE,"1";"Contents",#N/A,FALSE,"1"}</definedName>
    <definedName name="_______z2" localSheetId="17" hidden="1">{"Sch00",#N/A,FALSE,"1";"Contents",#N/A,FALSE,"1"}</definedName>
    <definedName name="_______z2" localSheetId="16" hidden="1">{"Sch00",#N/A,FALSE,"1";"Contents",#N/A,FALSE,"1"}</definedName>
    <definedName name="_______z2" localSheetId="31" hidden="1">{"Sch00",#N/A,FALSE,"1";"Contents",#N/A,FALSE,"1"}</definedName>
    <definedName name="_______z2" localSheetId="20" hidden="1">{"Sch00",#N/A,FALSE,"1";"Contents",#N/A,FALSE,"1"}</definedName>
    <definedName name="_______z2" localSheetId="19" hidden="1">{"Sch00",#N/A,FALSE,"1";"Contents",#N/A,FALSE,"1"}</definedName>
    <definedName name="_______z2" localSheetId="18" hidden="1">{"Sch00",#N/A,FALSE,"1";"Contents",#N/A,FALSE,"1"}</definedName>
    <definedName name="_______z2" hidden="1">{"Sch00",#N/A,FALSE,"1";"Contents",#N/A,FALSE,"1"}</definedName>
    <definedName name="_______z3" localSheetId="4" hidden="1">{"Sch01",#N/A,FALSE,"2";"Sch02",#N/A,FALSE,"2";"Sch03",#N/A,FALSE,"2";"Sch04",#N/A,FALSE,"2";"Sch05",#N/A,FALSE,"2";"Sch06",#N/A,FALSE,"2";"Sch17",#N/A,FALSE,"2";"Sch19",#N/A,FALSE,"2";"Sch20",#N/A,FALSE,"2";"Sch21",#N/A,FALSE,"2";"Sch26",#N/A,FALSE,"2"}</definedName>
    <definedName name="_______z3" localSheetId="17" hidden="1">{"Sch01",#N/A,FALSE,"2";"Sch02",#N/A,FALSE,"2";"Sch03",#N/A,FALSE,"2";"Sch04",#N/A,FALSE,"2";"Sch05",#N/A,FALSE,"2";"Sch06",#N/A,FALSE,"2";"Sch17",#N/A,FALSE,"2";"Sch19",#N/A,FALSE,"2";"Sch20",#N/A,FALSE,"2";"Sch21",#N/A,FALSE,"2";"Sch26",#N/A,FALSE,"2"}</definedName>
    <definedName name="_______z3" localSheetId="16" hidden="1">{"Sch01",#N/A,FALSE,"2";"Sch02",#N/A,FALSE,"2";"Sch03",#N/A,FALSE,"2";"Sch04",#N/A,FALSE,"2";"Sch05",#N/A,FALSE,"2";"Sch06",#N/A,FALSE,"2";"Sch17",#N/A,FALSE,"2";"Sch19",#N/A,FALSE,"2";"Sch20",#N/A,FALSE,"2";"Sch21",#N/A,FALSE,"2";"Sch26",#N/A,FALSE,"2"}</definedName>
    <definedName name="_______z3" localSheetId="31" hidden="1">{"Sch01",#N/A,FALSE,"2";"Sch02",#N/A,FALSE,"2";"Sch03",#N/A,FALSE,"2";"Sch04",#N/A,FALSE,"2";"Sch05",#N/A,FALSE,"2";"Sch06",#N/A,FALSE,"2";"Sch17",#N/A,FALSE,"2";"Sch19",#N/A,FALSE,"2";"Sch20",#N/A,FALSE,"2";"Sch21",#N/A,FALSE,"2";"Sch26",#N/A,FALSE,"2"}</definedName>
    <definedName name="_______z3" localSheetId="20" hidden="1">{"Sch01",#N/A,FALSE,"2";"Sch02",#N/A,FALSE,"2";"Sch03",#N/A,FALSE,"2";"Sch04",#N/A,FALSE,"2";"Sch05",#N/A,FALSE,"2";"Sch06",#N/A,FALSE,"2";"Sch17",#N/A,FALSE,"2";"Sch19",#N/A,FALSE,"2";"Sch20",#N/A,FALSE,"2";"Sch21",#N/A,FALSE,"2";"Sch26",#N/A,FALSE,"2"}</definedName>
    <definedName name="_______z3" localSheetId="19" hidden="1">{"Sch01",#N/A,FALSE,"2";"Sch02",#N/A,FALSE,"2";"Sch03",#N/A,FALSE,"2";"Sch04",#N/A,FALSE,"2";"Sch05",#N/A,FALSE,"2";"Sch06",#N/A,FALSE,"2";"Sch17",#N/A,FALSE,"2";"Sch19",#N/A,FALSE,"2";"Sch20",#N/A,FALSE,"2";"Sch21",#N/A,FALSE,"2";"Sch26",#N/A,FALSE,"2"}</definedName>
    <definedName name="_______z3" localSheetId="18" hidden="1">{"Sch01",#N/A,FALSE,"2";"Sch02",#N/A,FALSE,"2";"Sch03",#N/A,FALSE,"2";"Sch04",#N/A,FALSE,"2";"Sch05",#N/A,FALSE,"2";"Sch06",#N/A,FALSE,"2";"Sch17",#N/A,FALSE,"2";"Sch19",#N/A,FALSE,"2";"Sch20",#N/A,FALSE,"2";"Sch21",#N/A,FALSE,"2";"Sch26",#N/A,FALSE,"2"}</definedName>
    <definedName name="_______z3" hidden="1">{"Sch01",#N/A,FALSE,"2";"Sch02",#N/A,FALSE,"2";"Sch03",#N/A,FALSE,"2";"Sch04",#N/A,FALSE,"2";"Sch05",#N/A,FALSE,"2";"Sch06",#N/A,FALSE,"2";"Sch17",#N/A,FALSE,"2";"Sch19",#N/A,FALSE,"2";"Sch20",#N/A,FALSE,"2";"Sch21",#N/A,FALSE,"2";"Sch26",#N/A,FALSE,"2"}</definedName>
    <definedName name="__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key1" hidden="1">#REF!</definedName>
    <definedName name="______wrn1" localSheetId="4" hidden="1">{#N/A,#N/A,TRUE,"Front Page";#N/A,#N/A,TRUE,"M1";#N/A,#N/A,TRUE,"Details M1";#N/A,#N/A,TRUE,"M2";#N/A,#N/A,TRUE,"Details M2";#N/A,#N/A,TRUE,"M3";#N/A,#N/A,TRUE,"Details M3";#N/A,#N/A,TRUE,"Internet";#N/A,#N/A,TRUE,"Employee benefits";#N/A,#N/A,TRUE,"Consultants expenses";#N/A,#N/A,TRUE,"ACQ1_2";#N/A,#N/A,TRUE,"DIV1_2"}</definedName>
    <definedName name="______wrn1" localSheetId="17" hidden="1">{#N/A,#N/A,TRUE,"Front Page";#N/A,#N/A,TRUE,"M1";#N/A,#N/A,TRUE,"Details M1";#N/A,#N/A,TRUE,"M2";#N/A,#N/A,TRUE,"Details M2";#N/A,#N/A,TRUE,"M3";#N/A,#N/A,TRUE,"Details M3";#N/A,#N/A,TRUE,"Internet";#N/A,#N/A,TRUE,"Employee benefits";#N/A,#N/A,TRUE,"Consultants expenses";#N/A,#N/A,TRUE,"ACQ1_2";#N/A,#N/A,TRUE,"DIV1_2"}</definedName>
    <definedName name="______wrn1" localSheetId="16" hidden="1">{#N/A,#N/A,TRUE,"Front Page";#N/A,#N/A,TRUE,"M1";#N/A,#N/A,TRUE,"Details M1";#N/A,#N/A,TRUE,"M2";#N/A,#N/A,TRUE,"Details M2";#N/A,#N/A,TRUE,"M3";#N/A,#N/A,TRUE,"Details M3";#N/A,#N/A,TRUE,"Internet";#N/A,#N/A,TRUE,"Employee benefits";#N/A,#N/A,TRUE,"Consultants expenses";#N/A,#N/A,TRUE,"ACQ1_2";#N/A,#N/A,TRUE,"DIV1_2"}</definedName>
    <definedName name="______wrn1" localSheetId="31" hidden="1">{#N/A,#N/A,TRUE,"Front Page";#N/A,#N/A,TRUE,"M1";#N/A,#N/A,TRUE,"Details M1";#N/A,#N/A,TRUE,"M2";#N/A,#N/A,TRUE,"Details M2";#N/A,#N/A,TRUE,"M3";#N/A,#N/A,TRUE,"Details M3";#N/A,#N/A,TRUE,"Internet";#N/A,#N/A,TRUE,"Employee benefits";#N/A,#N/A,TRUE,"Consultants expenses";#N/A,#N/A,TRUE,"ACQ1_2";#N/A,#N/A,TRUE,"DIV1_2"}</definedName>
    <definedName name="______wrn1" localSheetId="20" hidden="1">{#N/A,#N/A,TRUE,"Front Page";#N/A,#N/A,TRUE,"M1";#N/A,#N/A,TRUE,"Details M1";#N/A,#N/A,TRUE,"M2";#N/A,#N/A,TRUE,"Details M2";#N/A,#N/A,TRUE,"M3";#N/A,#N/A,TRUE,"Details M3";#N/A,#N/A,TRUE,"Internet";#N/A,#N/A,TRUE,"Employee benefits";#N/A,#N/A,TRUE,"Consultants expenses";#N/A,#N/A,TRUE,"ACQ1_2";#N/A,#N/A,TRUE,"DIV1_2"}</definedName>
    <definedName name="______wrn1" localSheetId="19" hidden="1">{#N/A,#N/A,TRUE,"Front Page";#N/A,#N/A,TRUE,"M1";#N/A,#N/A,TRUE,"Details M1";#N/A,#N/A,TRUE,"M2";#N/A,#N/A,TRUE,"Details M2";#N/A,#N/A,TRUE,"M3";#N/A,#N/A,TRUE,"Details M3";#N/A,#N/A,TRUE,"Internet";#N/A,#N/A,TRUE,"Employee benefits";#N/A,#N/A,TRUE,"Consultants expenses";#N/A,#N/A,TRUE,"ACQ1_2";#N/A,#N/A,TRUE,"DIV1_2"}</definedName>
    <definedName name="______wrn1" localSheetId="18" hidden="1">{#N/A,#N/A,TRUE,"Front Page";#N/A,#N/A,TRUE,"M1";#N/A,#N/A,TRUE,"Details M1";#N/A,#N/A,TRUE,"M2";#N/A,#N/A,TRUE,"Details M2";#N/A,#N/A,TRUE,"M3";#N/A,#N/A,TRUE,"Details M3";#N/A,#N/A,TRUE,"Internet";#N/A,#N/A,TRUE,"Employee benefits";#N/A,#N/A,TRUE,"Consultants expenses";#N/A,#N/A,TRUE,"ACQ1_2";#N/A,#N/A,TRUE,"DIV1_2"}</definedName>
    <definedName name="______wrn1" hidden="1">{#N/A,#N/A,TRUE,"Front Page";#N/A,#N/A,TRUE,"M1";#N/A,#N/A,TRUE,"Details M1";#N/A,#N/A,TRUE,"M2";#N/A,#N/A,TRUE,"Details M2";#N/A,#N/A,TRUE,"M3";#N/A,#N/A,TRUE,"Details M3";#N/A,#N/A,TRUE,"Internet";#N/A,#N/A,TRUE,"Employee benefits";#N/A,#N/A,TRUE,"Consultants expenses";#N/A,#N/A,TRUE,"ACQ1_2";#N/A,#N/A,TRUE,"DIV1_2"}</definedName>
    <definedName name="______z2" localSheetId="4" hidden="1">{"Sch00",#N/A,FALSE,"1";"Contents",#N/A,FALSE,"1"}</definedName>
    <definedName name="______z2" localSheetId="17" hidden="1">{"Sch00",#N/A,FALSE,"1";"Contents",#N/A,FALSE,"1"}</definedName>
    <definedName name="______z2" localSheetId="16" hidden="1">{"Sch00",#N/A,FALSE,"1";"Contents",#N/A,FALSE,"1"}</definedName>
    <definedName name="______z2" localSheetId="31" hidden="1">{"Sch00",#N/A,FALSE,"1";"Contents",#N/A,FALSE,"1"}</definedName>
    <definedName name="______z2" localSheetId="20" hidden="1">{"Sch00",#N/A,FALSE,"1";"Contents",#N/A,FALSE,"1"}</definedName>
    <definedName name="______z2" localSheetId="19" hidden="1">{"Sch00",#N/A,FALSE,"1";"Contents",#N/A,FALSE,"1"}</definedName>
    <definedName name="______z2" localSheetId="18" hidden="1">{"Sch00",#N/A,FALSE,"1";"Contents",#N/A,FALSE,"1"}</definedName>
    <definedName name="______z2" hidden="1">{"Sch00",#N/A,FALSE,"1";"Contents",#N/A,FALSE,"1"}</definedName>
    <definedName name="______z3" localSheetId="4" hidden="1">{"Sch01",#N/A,FALSE,"2";"Sch02",#N/A,FALSE,"2";"Sch03",#N/A,FALSE,"2";"Sch04",#N/A,FALSE,"2";"Sch05",#N/A,FALSE,"2";"Sch06",#N/A,FALSE,"2";"Sch17",#N/A,FALSE,"2";"Sch19",#N/A,FALSE,"2";"Sch20",#N/A,FALSE,"2";"Sch21",#N/A,FALSE,"2";"Sch26",#N/A,FALSE,"2"}</definedName>
    <definedName name="______z3" localSheetId="17" hidden="1">{"Sch01",#N/A,FALSE,"2";"Sch02",#N/A,FALSE,"2";"Sch03",#N/A,FALSE,"2";"Sch04",#N/A,FALSE,"2";"Sch05",#N/A,FALSE,"2";"Sch06",#N/A,FALSE,"2";"Sch17",#N/A,FALSE,"2";"Sch19",#N/A,FALSE,"2";"Sch20",#N/A,FALSE,"2";"Sch21",#N/A,FALSE,"2";"Sch26",#N/A,FALSE,"2"}</definedName>
    <definedName name="______z3" localSheetId="16" hidden="1">{"Sch01",#N/A,FALSE,"2";"Sch02",#N/A,FALSE,"2";"Sch03",#N/A,FALSE,"2";"Sch04",#N/A,FALSE,"2";"Sch05",#N/A,FALSE,"2";"Sch06",#N/A,FALSE,"2";"Sch17",#N/A,FALSE,"2";"Sch19",#N/A,FALSE,"2";"Sch20",#N/A,FALSE,"2";"Sch21",#N/A,FALSE,"2";"Sch26",#N/A,FALSE,"2"}</definedName>
    <definedName name="______z3" localSheetId="31" hidden="1">{"Sch01",#N/A,FALSE,"2";"Sch02",#N/A,FALSE,"2";"Sch03",#N/A,FALSE,"2";"Sch04",#N/A,FALSE,"2";"Sch05",#N/A,FALSE,"2";"Sch06",#N/A,FALSE,"2";"Sch17",#N/A,FALSE,"2";"Sch19",#N/A,FALSE,"2";"Sch20",#N/A,FALSE,"2";"Sch21",#N/A,FALSE,"2";"Sch26",#N/A,FALSE,"2"}</definedName>
    <definedName name="______z3" localSheetId="20" hidden="1">{"Sch01",#N/A,FALSE,"2";"Sch02",#N/A,FALSE,"2";"Sch03",#N/A,FALSE,"2";"Sch04",#N/A,FALSE,"2";"Sch05",#N/A,FALSE,"2";"Sch06",#N/A,FALSE,"2";"Sch17",#N/A,FALSE,"2";"Sch19",#N/A,FALSE,"2";"Sch20",#N/A,FALSE,"2";"Sch21",#N/A,FALSE,"2";"Sch26",#N/A,FALSE,"2"}</definedName>
    <definedName name="______z3" localSheetId="19" hidden="1">{"Sch01",#N/A,FALSE,"2";"Sch02",#N/A,FALSE,"2";"Sch03",#N/A,FALSE,"2";"Sch04",#N/A,FALSE,"2";"Sch05",#N/A,FALSE,"2";"Sch06",#N/A,FALSE,"2";"Sch17",#N/A,FALSE,"2";"Sch19",#N/A,FALSE,"2";"Sch20",#N/A,FALSE,"2";"Sch21",#N/A,FALSE,"2";"Sch26",#N/A,FALSE,"2"}</definedName>
    <definedName name="______z3" localSheetId="18" hidden="1">{"Sch01",#N/A,FALSE,"2";"Sch02",#N/A,FALSE,"2";"Sch03",#N/A,FALSE,"2";"Sch04",#N/A,FALSE,"2";"Sch05",#N/A,FALSE,"2";"Sch06",#N/A,FALSE,"2";"Sch17",#N/A,FALSE,"2";"Sch19",#N/A,FALSE,"2";"Sch20",#N/A,FALSE,"2";"Sch21",#N/A,FALSE,"2";"Sch26",#N/A,FALSE,"2"}</definedName>
    <definedName name="______z3" hidden="1">{"Sch01",#N/A,FALSE,"2";"Sch02",#N/A,FALSE,"2";"Sch03",#N/A,FALSE,"2";"Sch04",#N/A,FALSE,"2";"Sch05",#N/A,FALSE,"2";"Sch06",#N/A,FALSE,"2";"Sch17",#N/A,FALSE,"2";"Sch19",#N/A,FALSE,"2";"Sch20",#N/A,FALSE,"2";"Sch21",#N/A,FALSE,"2";"Sch26",#N/A,FALSE,"2"}</definedName>
    <definedName name="_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key1" hidden="1">#REF!</definedName>
    <definedName name="_____wrn1" localSheetId="4" hidden="1">{#N/A,#N/A,TRUE,"Front Page";#N/A,#N/A,TRUE,"M1";#N/A,#N/A,TRUE,"Details M1";#N/A,#N/A,TRUE,"M2";#N/A,#N/A,TRUE,"Details M2";#N/A,#N/A,TRUE,"M3";#N/A,#N/A,TRUE,"Details M3";#N/A,#N/A,TRUE,"Internet";#N/A,#N/A,TRUE,"Employee benefits";#N/A,#N/A,TRUE,"Consultants expenses";#N/A,#N/A,TRUE,"ACQ1_2";#N/A,#N/A,TRUE,"DIV1_2"}</definedName>
    <definedName name="_____wrn1" localSheetId="17" hidden="1">{#N/A,#N/A,TRUE,"Front Page";#N/A,#N/A,TRUE,"M1";#N/A,#N/A,TRUE,"Details M1";#N/A,#N/A,TRUE,"M2";#N/A,#N/A,TRUE,"Details M2";#N/A,#N/A,TRUE,"M3";#N/A,#N/A,TRUE,"Details M3";#N/A,#N/A,TRUE,"Internet";#N/A,#N/A,TRUE,"Employee benefits";#N/A,#N/A,TRUE,"Consultants expenses";#N/A,#N/A,TRUE,"ACQ1_2";#N/A,#N/A,TRUE,"DIV1_2"}</definedName>
    <definedName name="_____wrn1" localSheetId="16" hidden="1">{#N/A,#N/A,TRUE,"Front Page";#N/A,#N/A,TRUE,"M1";#N/A,#N/A,TRUE,"Details M1";#N/A,#N/A,TRUE,"M2";#N/A,#N/A,TRUE,"Details M2";#N/A,#N/A,TRUE,"M3";#N/A,#N/A,TRUE,"Details M3";#N/A,#N/A,TRUE,"Internet";#N/A,#N/A,TRUE,"Employee benefits";#N/A,#N/A,TRUE,"Consultants expenses";#N/A,#N/A,TRUE,"ACQ1_2";#N/A,#N/A,TRUE,"DIV1_2"}</definedName>
    <definedName name="_____wrn1" localSheetId="31" hidden="1">{#N/A,#N/A,TRUE,"Front Page";#N/A,#N/A,TRUE,"M1";#N/A,#N/A,TRUE,"Details M1";#N/A,#N/A,TRUE,"M2";#N/A,#N/A,TRUE,"Details M2";#N/A,#N/A,TRUE,"M3";#N/A,#N/A,TRUE,"Details M3";#N/A,#N/A,TRUE,"Internet";#N/A,#N/A,TRUE,"Employee benefits";#N/A,#N/A,TRUE,"Consultants expenses";#N/A,#N/A,TRUE,"ACQ1_2";#N/A,#N/A,TRUE,"DIV1_2"}</definedName>
    <definedName name="_____wrn1" localSheetId="20" hidden="1">{#N/A,#N/A,TRUE,"Front Page";#N/A,#N/A,TRUE,"M1";#N/A,#N/A,TRUE,"Details M1";#N/A,#N/A,TRUE,"M2";#N/A,#N/A,TRUE,"Details M2";#N/A,#N/A,TRUE,"M3";#N/A,#N/A,TRUE,"Details M3";#N/A,#N/A,TRUE,"Internet";#N/A,#N/A,TRUE,"Employee benefits";#N/A,#N/A,TRUE,"Consultants expenses";#N/A,#N/A,TRUE,"ACQ1_2";#N/A,#N/A,TRUE,"DIV1_2"}</definedName>
    <definedName name="_____wrn1" localSheetId="19" hidden="1">{#N/A,#N/A,TRUE,"Front Page";#N/A,#N/A,TRUE,"M1";#N/A,#N/A,TRUE,"Details M1";#N/A,#N/A,TRUE,"M2";#N/A,#N/A,TRUE,"Details M2";#N/A,#N/A,TRUE,"M3";#N/A,#N/A,TRUE,"Details M3";#N/A,#N/A,TRUE,"Internet";#N/A,#N/A,TRUE,"Employee benefits";#N/A,#N/A,TRUE,"Consultants expenses";#N/A,#N/A,TRUE,"ACQ1_2";#N/A,#N/A,TRUE,"DIV1_2"}</definedName>
    <definedName name="_____wrn1" localSheetId="18" hidden="1">{#N/A,#N/A,TRUE,"Front Page";#N/A,#N/A,TRUE,"M1";#N/A,#N/A,TRUE,"Details M1";#N/A,#N/A,TRUE,"M2";#N/A,#N/A,TRUE,"Details M2";#N/A,#N/A,TRUE,"M3";#N/A,#N/A,TRUE,"Details M3";#N/A,#N/A,TRUE,"Internet";#N/A,#N/A,TRUE,"Employee benefits";#N/A,#N/A,TRUE,"Consultants expenses";#N/A,#N/A,TRUE,"ACQ1_2";#N/A,#N/A,TRUE,"DIV1_2"}</definedName>
    <definedName name="_____wrn1" hidden="1">{#N/A,#N/A,TRUE,"Front Page";#N/A,#N/A,TRUE,"M1";#N/A,#N/A,TRUE,"Details M1";#N/A,#N/A,TRUE,"M2";#N/A,#N/A,TRUE,"Details M2";#N/A,#N/A,TRUE,"M3";#N/A,#N/A,TRUE,"Details M3";#N/A,#N/A,TRUE,"Internet";#N/A,#N/A,TRUE,"Employee benefits";#N/A,#N/A,TRUE,"Consultants expenses";#N/A,#N/A,TRUE,"ACQ1_2";#N/A,#N/A,TRUE,"DIV1_2"}</definedName>
    <definedName name="_____z2" localSheetId="4" hidden="1">{"Sch00",#N/A,FALSE,"1";"Contents",#N/A,FALSE,"1"}</definedName>
    <definedName name="_____z2" localSheetId="17" hidden="1">{"Sch00",#N/A,FALSE,"1";"Contents",#N/A,FALSE,"1"}</definedName>
    <definedName name="_____z2" localSheetId="16" hidden="1">{"Sch00",#N/A,FALSE,"1";"Contents",#N/A,FALSE,"1"}</definedName>
    <definedName name="_____z2" localSheetId="31" hidden="1">{"Sch00",#N/A,FALSE,"1";"Contents",#N/A,FALSE,"1"}</definedName>
    <definedName name="_____z2" localSheetId="20" hidden="1">{"Sch00",#N/A,FALSE,"1";"Contents",#N/A,FALSE,"1"}</definedName>
    <definedName name="_____z2" localSheetId="19" hidden="1">{"Sch00",#N/A,FALSE,"1";"Contents",#N/A,FALSE,"1"}</definedName>
    <definedName name="_____z2" localSheetId="18" hidden="1">{"Sch00",#N/A,FALSE,"1";"Contents",#N/A,FALSE,"1"}</definedName>
    <definedName name="_____z2" hidden="1">{"Sch00",#N/A,FALSE,"1";"Contents",#N/A,FALSE,"1"}</definedName>
    <definedName name="_____z3" localSheetId="4" hidden="1">{"Sch01",#N/A,FALSE,"2";"Sch02",#N/A,FALSE,"2";"Sch03",#N/A,FALSE,"2";"Sch04",#N/A,FALSE,"2";"Sch05",#N/A,FALSE,"2";"Sch06",#N/A,FALSE,"2";"Sch17",#N/A,FALSE,"2";"Sch19",#N/A,FALSE,"2";"Sch20",#N/A,FALSE,"2";"Sch21",#N/A,FALSE,"2";"Sch26",#N/A,FALSE,"2"}</definedName>
    <definedName name="_____z3" localSheetId="17" hidden="1">{"Sch01",#N/A,FALSE,"2";"Sch02",#N/A,FALSE,"2";"Sch03",#N/A,FALSE,"2";"Sch04",#N/A,FALSE,"2";"Sch05",#N/A,FALSE,"2";"Sch06",#N/A,FALSE,"2";"Sch17",#N/A,FALSE,"2";"Sch19",#N/A,FALSE,"2";"Sch20",#N/A,FALSE,"2";"Sch21",#N/A,FALSE,"2";"Sch26",#N/A,FALSE,"2"}</definedName>
    <definedName name="_____z3" localSheetId="16" hidden="1">{"Sch01",#N/A,FALSE,"2";"Sch02",#N/A,FALSE,"2";"Sch03",#N/A,FALSE,"2";"Sch04",#N/A,FALSE,"2";"Sch05",#N/A,FALSE,"2";"Sch06",#N/A,FALSE,"2";"Sch17",#N/A,FALSE,"2";"Sch19",#N/A,FALSE,"2";"Sch20",#N/A,FALSE,"2";"Sch21",#N/A,FALSE,"2";"Sch26",#N/A,FALSE,"2"}</definedName>
    <definedName name="_____z3" localSheetId="31" hidden="1">{"Sch01",#N/A,FALSE,"2";"Sch02",#N/A,FALSE,"2";"Sch03",#N/A,FALSE,"2";"Sch04",#N/A,FALSE,"2";"Sch05",#N/A,FALSE,"2";"Sch06",#N/A,FALSE,"2";"Sch17",#N/A,FALSE,"2";"Sch19",#N/A,FALSE,"2";"Sch20",#N/A,FALSE,"2";"Sch21",#N/A,FALSE,"2";"Sch26",#N/A,FALSE,"2"}</definedName>
    <definedName name="_____z3" localSheetId="20" hidden="1">{"Sch01",#N/A,FALSE,"2";"Sch02",#N/A,FALSE,"2";"Sch03",#N/A,FALSE,"2";"Sch04",#N/A,FALSE,"2";"Sch05",#N/A,FALSE,"2";"Sch06",#N/A,FALSE,"2";"Sch17",#N/A,FALSE,"2";"Sch19",#N/A,FALSE,"2";"Sch20",#N/A,FALSE,"2";"Sch21",#N/A,FALSE,"2";"Sch26",#N/A,FALSE,"2"}</definedName>
    <definedName name="_____z3" localSheetId="19" hidden="1">{"Sch01",#N/A,FALSE,"2";"Sch02",#N/A,FALSE,"2";"Sch03",#N/A,FALSE,"2";"Sch04",#N/A,FALSE,"2";"Sch05",#N/A,FALSE,"2";"Sch06",#N/A,FALSE,"2";"Sch17",#N/A,FALSE,"2";"Sch19",#N/A,FALSE,"2";"Sch20",#N/A,FALSE,"2";"Sch21",#N/A,FALSE,"2";"Sch26",#N/A,FALSE,"2"}</definedName>
    <definedName name="_____z3" localSheetId="18" hidden="1">{"Sch01",#N/A,FALSE,"2";"Sch02",#N/A,FALSE,"2";"Sch03",#N/A,FALSE,"2";"Sch04",#N/A,FALSE,"2";"Sch05",#N/A,FALSE,"2";"Sch06",#N/A,FALSE,"2";"Sch17",#N/A,FALSE,"2";"Sch19",#N/A,FALSE,"2";"Sch20",#N/A,FALSE,"2";"Sch21",#N/A,FALSE,"2";"Sch26",#N/A,FALSE,"2"}</definedName>
    <definedName name="_____z3" hidden="1">{"Sch01",#N/A,FALSE,"2";"Sch02",#N/A,FALSE,"2";"Sch03",#N/A,FALSE,"2";"Sch04",#N/A,FALSE,"2";"Sch05",#N/A,FALSE,"2";"Sch06",#N/A,FALSE,"2";"Sch17",#N/A,FALSE,"2";"Sch19",#N/A,FALSE,"2";"Sch20",#N/A,FALSE,"2";"Sch21",#N/A,FALSE,"2";"Sch26",#N/A,FALSE,"2"}</definedName>
    <definedName name="_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key1" hidden="1">#REF!</definedName>
    <definedName name="____wrn1" localSheetId="4" hidden="1">{#N/A,#N/A,TRUE,"Front Page";#N/A,#N/A,TRUE,"M1";#N/A,#N/A,TRUE,"Details M1";#N/A,#N/A,TRUE,"M2";#N/A,#N/A,TRUE,"Details M2";#N/A,#N/A,TRUE,"M3";#N/A,#N/A,TRUE,"Details M3";#N/A,#N/A,TRUE,"Internet";#N/A,#N/A,TRUE,"Employee benefits";#N/A,#N/A,TRUE,"Consultants expenses";#N/A,#N/A,TRUE,"ACQ1_2";#N/A,#N/A,TRUE,"DIV1_2"}</definedName>
    <definedName name="____wrn1" localSheetId="17" hidden="1">{#N/A,#N/A,TRUE,"Front Page";#N/A,#N/A,TRUE,"M1";#N/A,#N/A,TRUE,"Details M1";#N/A,#N/A,TRUE,"M2";#N/A,#N/A,TRUE,"Details M2";#N/A,#N/A,TRUE,"M3";#N/A,#N/A,TRUE,"Details M3";#N/A,#N/A,TRUE,"Internet";#N/A,#N/A,TRUE,"Employee benefits";#N/A,#N/A,TRUE,"Consultants expenses";#N/A,#N/A,TRUE,"ACQ1_2";#N/A,#N/A,TRUE,"DIV1_2"}</definedName>
    <definedName name="____wrn1" localSheetId="16" hidden="1">{#N/A,#N/A,TRUE,"Front Page";#N/A,#N/A,TRUE,"M1";#N/A,#N/A,TRUE,"Details M1";#N/A,#N/A,TRUE,"M2";#N/A,#N/A,TRUE,"Details M2";#N/A,#N/A,TRUE,"M3";#N/A,#N/A,TRUE,"Details M3";#N/A,#N/A,TRUE,"Internet";#N/A,#N/A,TRUE,"Employee benefits";#N/A,#N/A,TRUE,"Consultants expenses";#N/A,#N/A,TRUE,"ACQ1_2";#N/A,#N/A,TRUE,"DIV1_2"}</definedName>
    <definedName name="____wrn1" localSheetId="31" hidden="1">{#N/A,#N/A,TRUE,"Front Page";#N/A,#N/A,TRUE,"M1";#N/A,#N/A,TRUE,"Details M1";#N/A,#N/A,TRUE,"M2";#N/A,#N/A,TRUE,"Details M2";#N/A,#N/A,TRUE,"M3";#N/A,#N/A,TRUE,"Details M3";#N/A,#N/A,TRUE,"Internet";#N/A,#N/A,TRUE,"Employee benefits";#N/A,#N/A,TRUE,"Consultants expenses";#N/A,#N/A,TRUE,"ACQ1_2";#N/A,#N/A,TRUE,"DIV1_2"}</definedName>
    <definedName name="____wrn1" localSheetId="20" hidden="1">{#N/A,#N/A,TRUE,"Front Page";#N/A,#N/A,TRUE,"M1";#N/A,#N/A,TRUE,"Details M1";#N/A,#N/A,TRUE,"M2";#N/A,#N/A,TRUE,"Details M2";#N/A,#N/A,TRUE,"M3";#N/A,#N/A,TRUE,"Details M3";#N/A,#N/A,TRUE,"Internet";#N/A,#N/A,TRUE,"Employee benefits";#N/A,#N/A,TRUE,"Consultants expenses";#N/A,#N/A,TRUE,"ACQ1_2";#N/A,#N/A,TRUE,"DIV1_2"}</definedName>
    <definedName name="____wrn1" localSheetId="19" hidden="1">{#N/A,#N/A,TRUE,"Front Page";#N/A,#N/A,TRUE,"M1";#N/A,#N/A,TRUE,"Details M1";#N/A,#N/A,TRUE,"M2";#N/A,#N/A,TRUE,"Details M2";#N/A,#N/A,TRUE,"M3";#N/A,#N/A,TRUE,"Details M3";#N/A,#N/A,TRUE,"Internet";#N/A,#N/A,TRUE,"Employee benefits";#N/A,#N/A,TRUE,"Consultants expenses";#N/A,#N/A,TRUE,"ACQ1_2";#N/A,#N/A,TRUE,"DIV1_2"}</definedName>
    <definedName name="____wrn1" localSheetId="18" hidden="1">{#N/A,#N/A,TRUE,"Front Page";#N/A,#N/A,TRUE,"M1";#N/A,#N/A,TRUE,"Details M1";#N/A,#N/A,TRUE,"M2";#N/A,#N/A,TRUE,"Details M2";#N/A,#N/A,TRUE,"M3";#N/A,#N/A,TRUE,"Details M3";#N/A,#N/A,TRUE,"Internet";#N/A,#N/A,TRUE,"Employee benefits";#N/A,#N/A,TRUE,"Consultants expenses";#N/A,#N/A,TRUE,"ACQ1_2";#N/A,#N/A,TRUE,"DIV1_2"}</definedName>
    <definedName name="____wrn1" hidden="1">{#N/A,#N/A,TRUE,"Front Page";#N/A,#N/A,TRUE,"M1";#N/A,#N/A,TRUE,"Details M1";#N/A,#N/A,TRUE,"M2";#N/A,#N/A,TRUE,"Details M2";#N/A,#N/A,TRUE,"M3";#N/A,#N/A,TRUE,"Details M3";#N/A,#N/A,TRUE,"Internet";#N/A,#N/A,TRUE,"Employee benefits";#N/A,#N/A,TRUE,"Consultants expenses";#N/A,#N/A,TRUE,"ACQ1_2";#N/A,#N/A,TRUE,"DIV1_2"}</definedName>
    <definedName name="____z2" localSheetId="4" hidden="1">{"Sch00",#N/A,FALSE,"1";"Contents",#N/A,FALSE,"1"}</definedName>
    <definedName name="____z2" localSheetId="17" hidden="1">{"Sch00",#N/A,FALSE,"1";"Contents",#N/A,FALSE,"1"}</definedName>
    <definedName name="____z2" localSheetId="16" hidden="1">{"Sch00",#N/A,FALSE,"1";"Contents",#N/A,FALSE,"1"}</definedName>
    <definedName name="____z2" localSheetId="31" hidden="1">{"Sch00",#N/A,FALSE,"1";"Contents",#N/A,FALSE,"1"}</definedName>
    <definedName name="____z2" localSheetId="20" hidden="1">{"Sch00",#N/A,FALSE,"1";"Contents",#N/A,FALSE,"1"}</definedName>
    <definedName name="____z2" localSheetId="19" hidden="1">{"Sch00",#N/A,FALSE,"1";"Contents",#N/A,FALSE,"1"}</definedName>
    <definedName name="____z2" localSheetId="18" hidden="1">{"Sch00",#N/A,FALSE,"1";"Contents",#N/A,FALSE,"1"}</definedName>
    <definedName name="____z2" hidden="1">{"Sch00",#N/A,FALSE,"1";"Contents",#N/A,FALSE,"1"}</definedName>
    <definedName name="____z3" localSheetId="4" hidden="1">{"Sch01",#N/A,FALSE,"2";"Sch02",#N/A,FALSE,"2";"Sch03",#N/A,FALSE,"2";"Sch04",#N/A,FALSE,"2";"Sch05",#N/A,FALSE,"2";"Sch06",#N/A,FALSE,"2";"Sch17",#N/A,FALSE,"2";"Sch19",#N/A,FALSE,"2";"Sch20",#N/A,FALSE,"2";"Sch21",#N/A,FALSE,"2";"Sch26",#N/A,FALSE,"2"}</definedName>
    <definedName name="____z3" localSheetId="17" hidden="1">{"Sch01",#N/A,FALSE,"2";"Sch02",#N/A,FALSE,"2";"Sch03",#N/A,FALSE,"2";"Sch04",#N/A,FALSE,"2";"Sch05",#N/A,FALSE,"2";"Sch06",#N/A,FALSE,"2";"Sch17",#N/A,FALSE,"2";"Sch19",#N/A,FALSE,"2";"Sch20",#N/A,FALSE,"2";"Sch21",#N/A,FALSE,"2";"Sch26",#N/A,FALSE,"2"}</definedName>
    <definedName name="____z3" localSheetId="16" hidden="1">{"Sch01",#N/A,FALSE,"2";"Sch02",#N/A,FALSE,"2";"Sch03",#N/A,FALSE,"2";"Sch04",#N/A,FALSE,"2";"Sch05",#N/A,FALSE,"2";"Sch06",#N/A,FALSE,"2";"Sch17",#N/A,FALSE,"2";"Sch19",#N/A,FALSE,"2";"Sch20",#N/A,FALSE,"2";"Sch21",#N/A,FALSE,"2";"Sch26",#N/A,FALSE,"2"}</definedName>
    <definedName name="____z3" localSheetId="31" hidden="1">{"Sch01",#N/A,FALSE,"2";"Sch02",#N/A,FALSE,"2";"Sch03",#N/A,FALSE,"2";"Sch04",#N/A,FALSE,"2";"Sch05",#N/A,FALSE,"2";"Sch06",#N/A,FALSE,"2";"Sch17",#N/A,FALSE,"2";"Sch19",#N/A,FALSE,"2";"Sch20",#N/A,FALSE,"2";"Sch21",#N/A,FALSE,"2";"Sch26",#N/A,FALSE,"2"}</definedName>
    <definedName name="____z3" localSheetId="20" hidden="1">{"Sch01",#N/A,FALSE,"2";"Sch02",#N/A,FALSE,"2";"Sch03",#N/A,FALSE,"2";"Sch04",#N/A,FALSE,"2";"Sch05",#N/A,FALSE,"2";"Sch06",#N/A,FALSE,"2";"Sch17",#N/A,FALSE,"2";"Sch19",#N/A,FALSE,"2";"Sch20",#N/A,FALSE,"2";"Sch21",#N/A,FALSE,"2";"Sch26",#N/A,FALSE,"2"}</definedName>
    <definedName name="____z3" localSheetId="19" hidden="1">{"Sch01",#N/A,FALSE,"2";"Sch02",#N/A,FALSE,"2";"Sch03",#N/A,FALSE,"2";"Sch04",#N/A,FALSE,"2";"Sch05",#N/A,FALSE,"2";"Sch06",#N/A,FALSE,"2";"Sch17",#N/A,FALSE,"2";"Sch19",#N/A,FALSE,"2";"Sch20",#N/A,FALSE,"2";"Sch21",#N/A,FALSE,"2";"Sch26",#N/A,FALSE,"2"}</definedName>
    <definedName name="____z3" localSheetId="18" hidden="1">{"Sch01",#N/A,FALSE,"2";"Sch02",#N/A,FALSE,"2";"Sch03",#N/A,FALSE,"2";"Sch04",#N/A,FALSE,"2";"Sch05",#N/A,FALSE,"2";"Sch06",#N/A,FALSE,"2";"Sch17",#N/A,FALSE,"2";"Sch19",#N/A,FALSE,"2";"Sch20",#N/A,FALSE,"2";"Sch21",#N/A,FALSE,"2";"Sch26",#N/A,FALSE,"2"}</definedName>
    <definedName name="____z3" hidden="1">{"Sch01",#N/A,FALSE,"2";"Sch02",#N/A,FALSE,"2";"Sch03",#N/A,FALSE,"2";"Sch04",#N/A,FALSE,"2";"Sch05",#N/A,FALSE,"2";"Sch06",#N/A,FALSE,"2";"Sch17",#N/A,FALSE,"2";"Sch19",#N/A,FALSE,"2";"Sch20",#N/A,FALSE,"2";"Sch21",#N/A,FALSE,"2";"Sch26",#N/A,FALSE,"2"}</definedName>
    <definedName name="_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key1" hidden="1">#REF!</definedName>
    <definedName name="___wrn1" localSheetId="4" hidden="1">{#N/A,#N/A,TRUE,"Front Page";#N/A,#N/A,TRUE,"M1";#N/A,#N/A,TRUE,"Details M1";#N/A,#N/A,TRUE,"M2";#N/A,#N/A,TRUE,"Details M2";#N/A,#N/A,TRUE,"M3";#N/A,#N/A,TRUE,"Details M3";#N/A,#N/A,TRUE,"Internet";#N/A,#N/A,TRUE,"Employee benefits";#N/A,#N/A,TRUE,"Consultants expenses";#N/A,#N/A,TRUE,"ACQ1_2";#N/A,#N/A,TRUE,"DIV1_2"}</definedName>
    <definedName name="___wrn1" localSheetId="17" hidden="1">{#N/A,#N/A,TRUE,"Front Page";#N/A,#N/A,TRUE,"M1";#N/A,#N/A,TRUE,"Details M1";#N/A,#N/A,TRUE,"M2";#N/A,#N/A,TRUE,"Details M2";#N/A,#N/A,TRUE,"M3";#N/A,#N/A,TRUE,"Details M3";#N/A,#N/A,TRUE,"Internet";#N/A,#N/A,TRUE,"Employee benefits";#N/A,#N/A,TRUE,"Consultants expenses";#N/A,#N/A,TRUE,"ACQ1_2";#N/A,#N/A,TRUE,"DIV1_2"}</definedName>
    <definedName name="___wrn1" localSheetId="16" hidden="1">{#N/A,#N/A,TRUE,"Front Page";#N/A,#N/A,TRUE,"M1";#N/A,#N/A,TRUE,"Details M1";#N/A,#N/A,TRUE,"M2";#N/A,#N/A,TRUE,"Details M2";#N/A,#N/A,TRUE,"M3";#N/A,#N/A,TRUE,"Details M3";#N/A,#N/A,TRUE,"Internet";#N/A,#N/A,TRUE,"Employee benefits";#N/A,#N/A,TRUE,"Consultants expenses";#N/A,#N/A,TRUE,"ACQ1_2";#N/A,#N/A,TRUE,"DIV1_2"}</definedName>
    <definedName name="___wrn1" localSheetId="31" hidden="1">{#N/A,#N/A,TRUE,"Front Page";#N/A,#N/A,TRUE,"M1";#N/A,#N/A,TRUE,"Details M1";#N/A,#N/A,TRUE,"M2";#N/A,#N/A,TRUE,"Details M2";#N/A,#N/A,TRUE,"M3";#N/A,#N/A,TRUE,"Details M3";#N/A,#N/A,TRUE,"Internet";#N/A,#N/A,TRUE,"Employee benefits";#N/A,#N/A,TRUE,"Consultants expenses";#N/A,#N/A,TRUE,"ACQ1_2";#N/A,#N/A,TRUE,"DIV1_2"}</definedName>
    <definedName name="___wrn1" localSheetId="20" hidden="1">{#N/A,#N/A,TRUE,"Front Page";#N/A,#N/A,TRUE,"M1";#N/A,#N/A,TRUE,"Details M1";#N/A,#N/A,TRUE,"M2";#N/A,#N/A,TRUE,"Details M2";#N/A,#N/A,TRUE,"M3";#N/A,#N/A,TRUE,"Details M3";#N/A,#N/A,TRUE,"Internet";#N/A,#N/A,TRUE,"Employee benefits";#N/A,#N/A,TRUE,"Consultants expenses";#N/A,#N/A,TRUE,"ACQ1_2";#N/A,#N/A,TRUE,"DIV1_2"}</definedName>
    <definedName name="___wrn1" localSheetId="19" hidden="1">{#N/A,#N/A,TRUE,"Front Page";#N/A,#N/A,TRUE,"M1";#N/A,#N/A,TRUE,"Details M1";#N/A,#N/A,TRUE,"M2";#N/A,#N/A,TRUE,"Details M2";#N/A,#N/A,TRUE,"M3";#N/A,#N/A,TRUE,"Details M3";#N/A,#N/A,TRUE,"Internet";#N/A,#N/A,TRUE,"Employee benefits";#N/A,#N/A,TRUE,"Consultants expenses";#N/A,#N/A,TRUE,"ACQ1_2";#N/A,#N/A,TRUE,"DIV1_2"}</definedName>
    <definedName name="___wrn1" localSheetId="18" hidden="1">{#N/A,#N/A,TRUE,"Front Page";#N/A,#N/A,TRUE,"M1";#N/A,#N/A,TRUE,"Details M1";#N/A,#N/A,TRUE,"M2";#N/A,#N/A,TRUE,"Details M2";#N/A,#N/A,TRUE,"M3";#N/A,#N/A,TRUE,"Details M3";#N/A,#N/A,TRUE,"Internet";#N/A,#N/A,TRUE,"Employee benefits";#N/A,#N/A,TRUE,"Consultants expenses";#N/A,#N/A,TRUE,"ACQ1_2";#N/A,#N/A,TRUE,"DIV1_2"}</definedName>
    <definedName name="___wrn1" hidden="1">{#N/A,#N/A,TRUE,"Front Page";#N/A,#N/A,TRUE,"M1";#N/A,#N/A,TRUE,"Details M1";#N/A,#N/A,TRUE,"M2";#N/A,#N/A,TRUE,"Details M2";#N/A,#N/A,TRUE,"M3";#N/A,#N/A,TRUE,"Details M3";#N/A,#N/A,TRUE,"Internet";#N/A,#N/A,TRUE,"Employee benefits";#N/A,#N/A,TRUE,"Consultants expenses";#N/A,#N/A,TRUE,"ACQ1_2";#N/A,#N/A,TRUE,"DIV1_2"}</definedName>
    <definedName name="___z2" localSheetId="4" hidden="1">{"Sch00",#N/A,FALSE,"1";"Contents",#N/A,FALSE,"1"}</definedName>
    <definedName name="___z2" localSheetId="17" hidden="1">{"Sch00",#N/A,FALSE,"1";"Contents",#N/A,FALSE,"1"}</definedName>
    <definedName name="___z2" localSheetId="16" hidden="1">{"Sch00",#N/A,FALSE,"1";"Contents",#N/A,FALSE,"1"}</definedName>
    <definedName name="___z2" localSheetId="31" hidden="1">{"Sch00",#N/A,FALSE,"1";"Contents",#N/A,FALSE,"1"}</definedName>
    <definedName name="___z2" localSheetId="20" hidden="1">{"Sch00",#N/A,FALSE,"1";"Contents",#N/A,FALSE,"1"}</definedName>
    <definedName name="___z2" localSheetId="19" hidden="1">{"Sch00",#N/A,FALSE,"1";"Contents",#N/A,FALSE,"1"}</definedName>
    <definedName name="___z2" localSheetId="18" hidden="1">{"Sch00",#N/A,FALSE,"1";"Contents",#N/A,FALSE,"1"}</definedName>
    <definedName name="___z2" hidden="1">{"Sch00",#N/A,FALSE,"1";"Contents",#N/A,FALSE,"1"}</definedName>
    <definedName name="___z3" localSheetId="4" hidden="1">{"Sch01",#N/A,FALSE,"2";"Sch02",#N/A,FALSE,"2";"Sch03",#N/A,FALSE,"2";"Sch04",#N/A,FALSE,"2";"Sch05",#N/A,FALSE,"2";"Sch06",#N/A,FALSE,"2";"Sch17",#N/A,FALSE,"2";"Sch19",#N/A,FALSE,"2";"Sch20",#N/A,FALSE,"2";"Sch21",#N/A,FALSE,"2";"Sch26",#N/A,FALSE,"2"}</definedName>
    <definedName name="___z3" localSheetId="17" hidden="1">{"Sch01",#N/A,FALSE,"2";"Sch02",#N/A,FALSE,"2";"Sch03",#N/A,FALSE,"2";"Sch04",#N/A,FALSE,"2";"Sch05",#N/A,FALSE,"2";"Sch06",#N/A,FALSE,"2";"Sch17",#N/A,FALSE,"2";"Sch19",#N/A,FALSE,"2";"Sch20",#N/A,FALSE,"2";"Sch21",#N/A,FALSE,"2";"Sch26",#N/A,FALSE,"2"}</definedName>
    <definedName name="___z3" localSheetId="16" hidden="1">{"Sch01",#N/A,FALSE,"2";"Sch02",#N/A,FALSE,"2";"Sch03",#N/A,FALSE,"2";"Sch04",#N/A,FALSE,"2";"Sch05",#N/A,FALSE,"2";"Sch06",#N/A,FALSE,"2";"Sch17",#N/A,FALSE,"2";"Sch19",#N/A,FALSE,"2";"Sch20",#N/A,FALSE,"2";"Sch21",#N/A,FALSE,"2";"Sch26",#N/A,FALSE,"2"}</definedName>
    <definedName name="___z3" localSheetId="31" hidden="1">{"Sch01",#N/A,FALSE,"2";"Sch02",#N/A,FALSE,"2";"Sch03",#N/A,FALSE,"2";"Sch04",#N/A,FALSE,"2";"Sch05",#N/A,FALSE,"2";"Sch06",#N/A,FALSE,"2";"Sch17",#N/A,FALSE,"2";"Sch19",#N/A,FALSE,"2";"Sch20",#N/A,FALSE,"2";"Sch21",#N/A,FALSE,"2";"Sch26",#N/A,FALSE,"2"}</definedName>
    <definedName name="___z3" localSheetId="20" hidden="1">{"Sch01",#N/A,FALSE,"2";"Sch02",#N/A,FALSE,"2";"Sch03",#N/A,FALSE,"2";"Sch04",#N/A,FALSE,"2";"Sch05",#N/A,FALSE,"2";"Sch06",#N/A,FALSE,"2";"Sch17",#N/A,FALSE,"2";"Sch19",#N/A,FALSE,"2";"Sch20",#N/A,FALSE,"2";"Sch21",#N/A,FALSE,"2";"Sch26",#N/A,FALSE,"2"}</definedName>
    <definedName name="___z3" localSheetId="19" hidden="1">{"Sch01",#N/A,FALSE,"2";"Sch02",#N/A,FALSE,"2";"Sch03",#N/A,FALSE,"2";"Sch04",#N/A,FALSE,"2";"Sch05",#N/A,FALSE,"2";"Sch06",#N/A,FALSE,"2";"Sch17",#N/A,FALSE,"2";"Sch19",#N/A,FALSE,"2";"Sch20",#N/A,FALSE,"2";"Sch21",#N/A,FALSE,"2";"Sch26",#N/A,FALSE,"2"}</definedName>
    <definedName name="___z3" localSheetId="18" hidden="1">{"Sch01",#N/A,FALSE,"2";"Sch02",#N/A,FALSE,"2";"Sch03",#N/A,FALSE,"2";"Sch04",#N/A,FALSE,"2";"Sch05",#N/A,FALSE,"2";"Sch06",#N/A,FALSE,"2";"Sch17",#N/A,FALSE,"2";"Sch19",#N/A,FALSE,"2";"Sch20",#N/A,FALSE,"2";"Sch21",#N/A,FALSE,"2";"Sch26",#N/A,FALSE,"2"}</definedName>
    <definedName name="___z3" hidden="1">{"Sch01",#N/A,FALSE,"2";"Sch02",#N/A,FALSE,"2";"Sch03",#N/A,FALSE,"2";"Sch04",#N/A,FALSE,"2";"Sch05",#N/A,FALSE,"2";"Sch06",#N/A,FALSE,"2";"Sch17",#N/A,FALSE,"2";"Sch19",#N/A,FALSE,"2";"Sch20",#N/A,FALSE,"2";"Sch21",#N/A,FALSE,"2";"Sch26",#N/A,FALSE,"2"}</definedName>
    <definedName name="_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123Graph_A" hidden="1">#REF!</definedName>
    <definedName name="__123Graph_B" hidden="1">#REF!</definedName>
    <definedName name="__123Graph_X" hidden="1">#REF!</definedName>
    <definedName name="__key1" hidden="1">#REF!</definedName>
    <definedName name="__wrn1" localSheetId="4" hidden="1">{#N/A,#N/A,TRUE,"Front Page";#N/A,#N/A,TRUE,"M1";#N/A,#N/A,TRUE,"Details M1";#N/A,#N/A,TRUE,"M2";#N/A,#N/A,TRUE,"Details M2";#N/A,#N/A,TRUE,"M3";#N/A,#N/A,TRUE,"Details M3";#N/A,#N/A,TRUE,"Internet";#N/A,#N/A,TRUE,"Employee benefits";#N/A,#N/A,TRUE,"Consultants expenses";#N/A,#N/A,TRUE,"ACQ1_2";#N/A,#N/A,TRUE,"DIV1_2"}</definedName>
    <definedName name="__wrn1" localSheetId="17" hidden="1">{#N/A,#N/A,TRUE,"Front Page";#N/A,#N/A,TRUE,"M1";#N/A,#N/A,TRUE,"Details M1";#N/A,#N/A,TRUE,"M2";#N/A,#N/A,TRUE,"Details M2";#N/A,#N/A,TRUE,"M3";#N/A,#N/A,TRUE,"Details M3";#N/A,#N/A,TRUE,"Internet";#N/A,#N/A,TRUE,"Employee benefits";#N/A,#N/A,TRUE,"Consultants expenses";#N/A,#N/A,TRUE,"ACQ1_2";#N/A,#N/A,TRUE,"DIV1_2"}</definedName>
    <definedName name="__wrn1" localSheetId="16" hidden="1">{#N/A,#N/A,TRUE,"Front Page";#N/A,#N/A,TRUE,"M1";#N/A,#N/A,TRUE,"Details M1";#N/A,#N/A,TRUE,"M2";#N/A,#N/A,TRUE,"Details M2";#N/A,#N/A,TRUE,"M3";#N/A,#N/A,TRUE,"Details M3";#N/A,#N/A,TRUE,"Internet";#N/A,#N/A,TRUE,"Employee benefits";#N/A,#N/A,TRUE,"Consultants expenses";#N/A,#N/A,TRUE,"ACQ1_2";#N/A,#N/A,TRUE,"DIV1_2"}</definedName>
    <definedName name="__wrn1" localSheetId="31" hidden="1">{#N/A,#N/A,TRUE,"Front Page";#N/A,#N/A,TRUE,"M1";#N/A,#N/A,TRUE,"Details M1";#N/A,#N/A,TRUE,"M2";#N/A,#N/A,TRUE,"Details M2";#N/A,#N/A,TRUE,"M3";#N/A,#N/A,TRUE,"Details M3";#N/A,#N/A,TRUE,"Internet";#N/A,#N/A,TRUE,"Employee benefits";#N/A,#N/A,TRUE,"Consultants expenses";#N/A,#N/A,TRUE,"ACQ1_2";#N/A,#N/A,TRUE,"DIV1_2"}</definedName>
    <definedName name="__wrn1" localSheetId="20" hidden="1">{#N/A,#N/A,TRUE,"Front Page";#N/A,#N/A,TRUE,"M1";#N/A,#N/A,TRUE,"Details M1";#N/A,#N/A,TRUE,"M2";#N/A,#N/A,TRUE,"Details M2";#N/A,#N/A,TRUE,"M3";#N/A,#N/A,TRUE,"Details M3";#N/A,#N/A,TRUE,"Internet";#N/A,#N/A,TRUE,"Employee benefits";#N/A,#N/A,TRUE,"Consultants expenses";#N/A,#N/A,TRUE,"ACQ1_2";#N/A,#N/A,TRUE,"DIV1_2"}</definedName>
    <definedName name="__wrn1" localSheetId="19" hidden="1">{#N/A,#N/A,TRUE,"Front Page";#N/A,#N/A,TRUE,"M1";#N/A,#N/A,TRUE,"Details M1";#N/A,#N/A,TRUE,"M2";#N/A,#N/A,TRUE,"Details M2";#N/A,#N/A,TRUE,"M3";#N/A,#N/A,TRUE,"Details M3";#N/A,#N/A,TRUE,"Internet";#N/A,#N/A,TRUE,"Employee benefits";#N/A,#N/A,TRUE,"Consultants expenses";#N/A,#N/A,TRUE,"ACQ1_2";#N/A,#N/A,TRUE,"DIV1_2"}</definedName>
    <definedName name="__wrn1" localSheetId="18" hidden="1">{#N/A,#N/A,TRUE,"Front Page";#N/A,#N/A,TRUE,"M1";#N/A,#N/A,TRUE,"Details M1";#N/A,#N/A,TRUE,"M2";#N/A,#N/A,TRUE,"Details M2";#N/A,#N/A,TRUE,"M3";#N/A,#N/A,TRUE,"Details M3";#N/A,#N/A,TRUE,"Internet";#N/A,#N/A,TRUE,"Employee benefits";#N/A,#N/A,TRUE,"Consultants expenses";#N/A,#N/A,TRUE,"ACQ1_2";#N/A,#N/A,TRUE,"DIV1_2"}</definedName>
    <definedName name="__wrn1" hidden="1">{#N/A,#N/A,TRUE,"Front Page";#N/A,#N/A,TRUE,"M1";#N/A,#N/A,TRUE,"Details M1";#N/A,#N/A,TRUE,"M2";#N/A,#N/A,TRUE,"Details M2";#N/A,#N/A,TRUE,"M3";#N/A,#N/A,TRUE,"Details M3";#N/A,#N/A,TRUE,"Internet";#N/A,#N/A,TRUE,"Employee benefits";#N/A,#N/A,TRUE,"Consultants expenses";#N/A,#N/A,TRUE,"ACQ1_2";#N/A,#N/A,TRUE,"DIV1_2"}</definedName>
    <definedName name="__z2" localSheetId="4" hidden="1">{"Sch00",#N/A,FALSE,"1";"Contents",#N/A,FALSE,"1"}</definedName>
    <definedName name="__z2" localSheetId="17" hidden="1">{"Sch00",#N/A,FALSE,"1";"Contents",#N/A,FALSE,"1"}</definedName>
    <definedName name="__z2" localSheetId="16" hidden="1">{"Sch00",#N/A,FALSE,"1";"Contents",#N/A,FALSE,"1"}</definedName>
    <definedName name="__z2" localSheetId="31" hidden="1">{"Sch00",#N/A,FALSE,"1";"Contents",#N/A,FALSE,"1"}</definedName>
    <definedName name="__z2" localSheetId="20" hidden="1">{"Sch00",#N/A,FALSE,"1";"Contents",#N/A,FALSE,"1"}</definedName>
    <definedName name="__z2" localSheetId="19" hidden="1">{"Sch00",#N/A,FALSE,"1";"Contents",#N/A,FALSE,"1"}</definedName>
    <definedName name="__z2" localSheetId="18" hidden="1">{"Sch00",#N/A,FALSE,"1";"Contents",#N/A,FALSE,"1"}</definedName>
    <definedName name="__z2" hidden="1">{"Sch00",#N/A,FALSE,"1";"Contents",#N/A,FALSE,"1"}</definedName>
    <definedName name="__z3" localSheetId="4" hidden="1">{"Sch01",#N/A,FALSE,"2";"Sch02",#N/A,FALSE,"2";"Sch03",#N/A,FALSE,"2";"Sch04",#N/A,FALSE,"2";"Sch05",#N/A,FALSE,"2";"Sch06",#N/A,FALSE,"2";"Sch17",#N/A,FALSE,"2";"Sch19",#N/A,FALSE,"2";"Sch20",#N/A,FALSE,"2";"Sch21",#N/A,FALSE,"2";"Sch26",#N/A,FALSE,"2"}</definedName>
    <definedName name="__z3" localSheetId="17" hidden="1">{"Sch01",#N/A,FALSE,"2";"Sch02",#N/A,FALSE,"2";"Sch03",#N/A,FALSE,"2";"Sch04",#N/A,FALSE,"2";"Sch05",#N/A,FALSE,"2";"Sch06",#N/A,FALSE,"2";"Sch17",#N/A,FALSE,"2";"Sch19",#N/A,FALSE,"2";"Sch20",#N/A,FALSE,"2";"Sch21",#N/A,FALSE,"2";"Sch26",#N/A,FALSE,"2"}</definedName>
    <definedName name="__z3" localSheetId="16" hidden="1">{"Sch01",#N/A,FALSE,"2";"Sch02",#N/A,FALSE,"2";"Sch03",#N/A,FALSE,"2";"Sch04",#N/A,FALSE,"2";"Sch05",#N/A,FALSE,"2";"Sch06",#N/A,FALSE,"2";"Sch17",#N/A,FALSE,"2";"Sch19",#N/A,FALSE,"2";"Sch20",#N/A,FALSE,"2";"Sch21",#N/A,FALSE,"2";"Sch26",#N/A,FALSE,"2"}</definedName>
    <definedName name="__z3" localSheetId="31" hidden="1">{"Sch01",#N/A,FALSE,"2";"Sch02",#N/A,FALSE,"2";"Sch03",#N/A,FALSE,"2";"Sch04",#N/A,FALSE,"2";"Sch05",#N/A,FALSE,"2";"Sch06",#N/A,FALSE,"2";"Sch17",#N/A,FALSE,"2";"Sch19",#N/A,FALSE,"2";"Sch20",#N/A,FALSE,"2";"Sch21",#N/A,FALSE,"2";"Sch26",#N/A,FALSE,"2"}</definedName>
    <definedName name="__z3" localSheetId="20" hidden="1">{"Sch01",#N/A,FALSE,"2";"Sch02",#N/A,FALSE,"2";"Sch03",#N/A,FALSE,"2";"Sch04",#N/A,FALSE,"2";"Sch05",#N/A,FALSE,"2";"Sch06",#N/A,FALSE,"2";"Sch17",#N/A,FALSE,"2";"Sch19",#N/A,FALSE,"2";"Sch20",#N/A,FALSE,"2";"Sch21",#N/A,FALSE,"2";"Sch26",#N/A,FALSE,"2"}</definedName>
    <definedName name="__z3" localSheetId="19" hidden="1">{"Sch01",#N/A,FALSE,"2";"Sch02",#N/A,FALSE,"2";"Sch03",#N/A,FALSE,"2";"Sch04",#N/A,FALSE,"2";"Sch05",#N/A,FALSE,"2";"Sch06",#N/A,FALSE,"2";"Sch17",#N/A,FALSE,"2";"Sch19",#N/A,FALSE,"2";"Sch20",#N/A,FALSE,"2";"Sch21",#N/A,FALSE,"2";"Sch26",#N/A,FALSE,"2"}</definedName>
    <definedName name="__z3" localSheetId="18" hidden="1">{"Sch01",#N/A,FALSE,"2";"Sch02",#N/A,FALSE,"2";"Sch03",#N/A,FALSE,"2";"Sch04",#N/A,FALSE,"2";"Sch05",#N/A,FALSE,"2";"Sch06",#N/A,FALSE,"2";"Sch17",#N/A,FALSE,"2";"Sch19",#N/A,FALSE,"2";"Sch20",#N/A,FALSE,"2";"Sch21",#N/A,FALSE,"2";"Sch26",#N/A,FALSE,"2"}</definedName>
    <definedName name="__z3" hidden="1">{"Sch01",#N/A,FALSE,"2";"Sch02",#N/A,FALSE,"2";"Sch03",#N/A,FALSE,"2";"Sch04",#N/A,FALSE,"2";"Sch05",#N/A,FALSE,"2";"Sch06",#N/A,FALSE,"2";"Sch17",#N/A,FALSE,"2";"Sch19",#N/A,FALSE,"2";"Sch20",#N/A,FALSE,"2";"Sch21",#N/A,FALSE,"2";"Sch26",#N/A,FALSE,"2"}</definedName>
    <definedName name="_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100__123Graph_XCHART_10" hidden="1">#REF!</definedName>
    <definedName name="_108__123Graph_XCHART_18" hidden="1">#REF!</definedName>
    <definedName name="_109__123Graph_XCHART_19" hidden="1">#REF!</definedName>
    <definedName name="_11__123Graph_ACHART_20" hidden="1">#REF!</definedName>
    <definedName name="_111__123Graph_XCHART_20" hidden="1">#REF!</definedName>
    <definedName name="_112__123Graph_XCHART_21" hidden="1">#REF!</definedName>
    <definedName name="_113__123Graph_XCHART_22" hidden="1">#REF!</definedName>
    <definedName name="_114__123Graph_XCHART_23" hidden="1">#REF!</definedName>
    <definedName name="_115__123Graph_XCHART_24" hidden="1">#REF!</definedName>
    <definedName name="_116__123Graph_XCHART_25" hidden="1">#REF!</definedName>
    <definedName name="_117__123Graph_XCHART_26" hidden="1">#REF!</definedName>
    <definedName name="_118__123Graph_XCHART_27" hidden="1">#REF!</definedName>
    <definedName name="_119__123Graph_XCHART_28" hidden="1">#REF!</definedName>
    <definedName name="_12__123Graph_ACHART_22" hidden="1">#REF!</definedName>
    <definedName name="_120__123Graph_XCHART_3" hidden="1">#REF!</definedName>
    <definedName name="_121__123Graph_XCHART_32" hidden="1">#REF!</definedName>
    <definedName name="_122__123Graph_XCHART_33" hidden="1">#REF!</definedName>
    <definedName name="_123__123Graph_XCHART_34" hidden="1">#REF!</definedName>
    <definedName name="_124__123Graph_XCHART_4" hidden="1">#REF!</definedName>
    <definedName name="_125__123Graph_XCHART_5" hidden="1">#REF!</definedName>
    <definedName name="_127__123Graph_XCHART_7" hidden="1">#REF!</definedName>
    <definedName name="_128__123Graph_XCHART_8" hidden="1">#REF!</definedName>
    <definedName name="_13__123Graph_ACHART_23" hidden="1">#REF!</definedName>
    <definedName name="_14__123Graph_ACHART_24" hidden="1">#REF!</definedName>
    <definedName name="_15__123Graph_ACHART_25" hidden="1">#REF!</definedName>
    <definedName name="_16__123Graph_ACHART_26" hidden="1">#REF!</definedName>
    <definedName name="_17__123Graph_ACHART_27" hidden="1">#REF!</definedName>
    <definedName name="_18__123Graph_ACHART_28" hidden="1">#REF!</definedName>
    <definedName name="_19__123Graph_ACHART_3" hidden="1">#REF!</definedName>
    <definedName name="_20__123Graph_ACHART_31" hidden="1">#REF!</definedName>
    <definedName name="_21__123Graph_ACHART_32" hidden="1">#REF!</definedName>
    <definedName name="_22__123Graph_ACHART_33" hidden="1">#REF!</definedName>
    <definedName name="_23__123Graph_ACHART_34" hidden="1">#REF!</definedName>
    <definedName name="_24__123Graph_ACHART_4" hidden="1">#REF!</definedName>
    <definedName name="_25__123Graph_ACHART_5" hidden="1">#REF!</definedName>
    <definedName name="_27__123Graph_ACHART_7" hidden="1">#REF!</definedName>
    <definedName name="_28__123Graph_ACHART_8" hidden="1">#REF!</definedName>
    <definedName name="_30__123Graph_BCHART_10" hidden="1">#REF!</definedName>
    <definedName name="_35__123Graph_BCHART_15" hidden="1">#REF!</definedName>
    <definedName name="_36__123Graph_BCHART_16" hidden="1">#REF!</definedName>
    <definedName name="_37__123Graph_BCHART_17" hidden="1">#REF!</definedName>
    <definedName name="_38__123Graph_BCHART_18" hidden="1">#REF!</definedName>
    <definedName name="_39__123Graph_BCHART_21" hidden="1">#REF!</definedName>
    <definedName name="_40__123Graph_BCHART_3" hidden="1">#REF!</definedName>
    <definedName name="_41__123Graph_BCHART_31" hidden="1">#REF!</definedName>
    <definedName name="_42__123Graph_BCHART_4" hidden="1">#REF!</definedName>
    <definedName name="_43__123Graph_BCHART_5" hidden="1">#REF!</definedName>
    <definedName name="_45__123Graph_BCHART_7" hidden="1">#REF!</definedName>
    <definedName name="_46__123Graph_BCHART_8" hidden="1">#REF!</definedName>
    <definedName name="_47__123Graph_CCHART_10" hidden="1">#REF!</definedName>
    <definedName name="_52__123Graph_CCHART_15" hidden="1">#REF!</definedName>
    <definedName name="_53__123Graph_CCHART_16" hidden="1">#REF!</definedName>
    <definedName name="_54__123Graph_CCHART_17" hidden="1">#REF!</definedName>
    <definedName name="_55__123Graph_CCHART_18" hidden="1">#REF!</definedName>
    <definedName name="_56__123Graph_CCHART_3" hidden="1">#REF!</definedName>
    <definedName name="_57__123Graph_CCHART_31" hidden="1">#REF!</definedName>
    <definedName name="_58__123Graph_CCHART_32" hidden="1">#REF!</definedName>
    <definedName name="_59__123Graph_CCHART_33" hidden="1">#REF!</definedName>
    <definedName name="_60__123Graph_CCHART_34" hidden="1">#REF!</definedName>
    <definedName name="_61__123Graph_CCHART_4" hidden="1">#REF!</definedName>
    <definedName name="_62__123Graph_CCHART_5" hidden="1">#REF!</definedName>
    <definedName name="_64__123Graph_CCHART_7" hidden="1">#REF!</definedName>
    <definedName name="_65__123Graph_CCHART_8" hidden="1">#REF!</definedName>
    <definedName name="_66__123Graph_DCHART_10" hidden="1">#REF!</definedName>
    <definedName name="_67__123Graph_DCHART_11" hidden="1">#REF!</definedName>
    <definedName name="_68__123Graph_DCHART_13" hidden="1">#REF!</definedName>
    <definedName name="_69__123Graph_DCHART_3" hidden="1">#REF!</definedName>
    <definedName name="_70__123Graph_DCHART_31" hidden="1">#REF!</definedName>
    <definedName name="_71__123Graph_DCHART_4" hidden="1">#REF!</definedName>
    <definedName name="_72__123Graph_DCHART_5" hidden="1">#REF!</definedName>
    <definedName name="_74__123Graph_DCHART_7" hidden="1">#REF!</definedName>
    <definedName name="_75__123Graph_DCHART_8" hidden="1">#REF!</definedName>
    <definedName name="_76__123Graph_ECHART_10" hidden="1">#REF!</definedName>
    <definedName name="_77__123Graph_ECHART_11" hidden="1">#REF!</definedName>
    <definedName name="_78__123Graph_ECHART_13" hidden="1">#REF!</definedName>
    <definedName name="_79__123Graph_ECHART_3" hidden="1">#REF!</definedName>
    <definedName name="_8__123Graph_ACHART_18" hidden="1">#REF!</definedName>
    <definedName name="_80__123Graph_ECHART_31" hidden="1">#REF!</definedName>
    <definedName name="_81__123Graph_ECHART_32" hidden="1">#REF!</definedName>
    <definedName name="_82__123Graph_ECHART_33" hidden="1">#REF!</definedName>
    <definedName name="_83__123Graph_ECHART_34" hidden="1">#REF!</definedName>
    <definedName name="_84__123Graph_ECHART_4" hidden="1">#REF!</definedName>
    <definedName name="_85__123Graph_ECHART_5" hidden="1">#REF!</definedName>
    <definedName name="_87__123Graph_ECHART_7" hidden="1">#REF!</definedName>
    <definedName name="_88__123Graph_ECHART_8" hidden="1">#REF!</definedName>
    <definedName name="_89__123Graph_FCHART_10" hidden="1">#REF!</definedName>
    <definedName name="_9__123Graph_ACHART_19" hidden="1">#REF!</definedName>
    <definedName name="_90__123Graph_FCHART_11" hidden="1">#REF!</definedName>
    <definedName name="_91__123Graph_FCHART_13" hidden="1">#REF!</definedName>
    <definedName name="_92__123Graph_FCHART_3" hidden="1">#REF!</definedName>
    <definedName name="_93__123Graph_FCHART_31" hidden="1">#REF!</definedName>
    <definedName name="_94__123Graph_FCHART_4" hidden="1">#REF!</definedName>
    <definedName name="_95__123Graph_FCHART_5" hidden="1">#REF!</definedName>
    <definedName name="_96__123Graph_FCHART_6" hidden="1">#REF!</definedName>
    <definedName name="_97__123Graph_FCHART_7" hidden="1">#REF!</definedName>
    <definedName name="_98__123Graph_FCHART_8" hidden="1">#REF!</definedName>
    <definedName name="_eu_lblSeed1" hidden="1">6648124</definedName>
    <definedName name="_eu_lblSeed2" hidden="1">3105613</definedName>
    <definedName name="_eu_lblSeed3" hidden="1">9092828</definedName>
    <definedName name="_eu_lblSeed4" hidden="1">8231087</definedName>
    <definedName name="_eu_lblSeed5" hidden="1">8045525</definedName>
    <definedName name="_eu_lblSeed6" hidden="1">1463957</definedName>
    <definedName name="_eu_lblSeed7" hidden="1">1146085</definedName>
    <definedName name="_eu_lblSeed8" hidden="1">0</definedName>
    <definedName name="_Fill" hidden="1">#REF!</definedName>
    <definedName name="_xlnm._FilterDatabase" localSheetId="9" hidden="1">Collateral_Financial!$B$7:$U$37</definedName>
    <definedName name="_xlnm._FilterDatabase" localSheetId="8" hidden="1">Collateral_Movable!$B$7:$U$53</definedName>
    <definedName name="_xlnm._FilterDatabase" localSheetId="7" hidden="1">Collateral_RE!$B$7:$U$63</definedName>
    <definedName name="_xlnm._FilterDatabase" localSheetId="4" hidden="1">Counterparty!$B$7:$U$86</definedName>
    <definedName name="_xlnm._FilterDatabase" localSheetId="17" hidden="1">Debt_securities_issued!$B$7:$T$51</definedName>
    <definedName name="_xlnm._FilterDatabase" localSheetId="16" hidden="1">Deposits!$B$7:$T$52</definedName>
    <definedName name="_xlnm._FilterDatabase" localSheetId="22" hidden="1">Derivatives!$B$7:$T$112</definedName>
    <definedName name="_xlnm._FilterDatabase" localSheetId="12" hidden="1">DTAs!$B$7:$T$24</definedName>
    <definedName name="_xlnm._FilterDatabase" localSheetId="27" hidden="1">Execution_tape!$B$7:$T$26</definedName>
    <definedName name="_xlnm._FilterDatabase" localSheetId="31" hidden="1">Financial_Due_Diligence!$B$7:$V$278</definedName>
    <definedName name="_xlnm._FilterDatabase" localSheetId="13" hidden="1">Goodwill!$B$7:$T$18</definedName>
    <definedName name="_xlnm._FilterDatabase" localSheetId="14" hidden="1">'Intangible_&amp;_other_asset'!$B$7:$T$37</definedName>
    <definedName name="_xlnm._FilterDatabase" localSheetId="29" hidden="1">Litigations!$B$7:$T$7</definedName>
    <definedName name="_xlnm._FilterDatabase" localSheetId="6" hidden="1">Loan!$B$7:$U$153</definedName>
    <definedName name="_xlnm._FilterDatabase" localSheetId="23" hidden="1">'Off-BS_items'!$B$7:$T$22</definedName>
    <definedName name="_xlnm._FilterDatabase" localSheetId="11" hidden="1">Other_Fin_Assets!$B$7:$T$72</definedName>
    <definedName name="_xlnm._FilterDatabase" localSheetId="18" hidden="1">Provisions!$B$7:$T$28</definedName>
    <definedName name="_xlnm._FilterDatabase" localSheetId="28" hidden="1">Register_of_contracts!$B$7:$T$7</definedName>
    <definedName name="_xlnm._FilterDatabase" localSheetId="26" hidden="1">Repossessed_Movable!$B$7:$T$36</definedName>
    <definedName name="_GSRATES_1" hidden="1">"CT300001Latest          "</definedName>
    <definedName name="_GSRATES_COUNT" hidden="1">1</definedName>
    <definedName name="_GSRATESR_1" hidden="1">#REF!</definedName>
    <definedName name="_Key1" hidden="1">#REF!</definedName>
    <definedName name="_Order1" hidden="1">0</definedName>
    <definedName name="_Order2" hidden="1">0</definedName>
    <definedName name="_Sort" hidden="1">#REF!</definedName>
    <definedName name="_Table2_Out" localSheetId="17" hidden="1">#REF!</definedName>
    <definedName name="_Table2_Out" localSheetId="16" hidden="1">#REF!</definedName>
    <definedName name="_Table2_Out" localSheetId="31" hidden="1">#REF!</definedName>
    <definedName name="_Table2_Out" localSheetId="20" hidden="1">#REF!</definedName>
    <definedName name="_Table2_Out" localSheetId="19" hidden="1">#REF!</definedName>
    <definedName name="_Table2_Out" localSheetId="18" hidden="1">#REF!</definedName>
    <definedName name="_Table2_Out" hidden="1">#REF!</definedName>
    <definedName name="_wrn1" localSheetId="4" hidden="1">{#N/A,#N/A,TRUE,"Front Page";#N/A,#N/A,TRUE,"M1";#N/A,#N/A,TRUE,"Details M1";#N/A,#N/A,TRUE,"M2";#N/A,#N/A,TRUE,"Details M2";#N/A,#N/A,TRUE,"M3";#N/A,#N/A,TRUE,"Details M3";#N/A,#N/A,TRUE,"Internet";#N/A,#N/A,TRUE,"Employee benefits";#N/A,#N/A,TRUE,"Consultants expenses";#N/A,#N/A,TRUE,"ACQ1_2";#N/A,#N/A,TRUE,"DIV1_2"}</definedName>
    <definedName name="_wrn1" localSheetId="17" hidden="1">{#N/A,#N/A,TRUE,"Front Page";#N/A,#N/A,TRUE,"M1";#N/A,#N/A,TRUE,"Details M1";#N/A,#N/A,TRUE,"M2";#N/A,#N/A,TRUE,"Details M2";#N/A,#N/A,TRUE,"M3";#N/A,#N/A,TRUE,"Details M3";#N/A,#N/A,TRUE,"Internet";#N/A,#N/A,TRUE,"Employee benefits";#N/A,#N/A,TRUE,"Consultants expenses";#N/A,#N/A,TRUE,"ACQ1_2";#N/A,#N/A,TRUE,"DIV1_2"}</definedName>
    <definedName name="_wrn1" localSheetId="16" hidden="1">{#N/A,#N/A,TRUE,"Front Page";#N/A,#N/A,TRUE,"M1";#N/A,#N/A,TRUE,"Details M1";#N/A,#N/A,TRUE,"M2";#N/A,#N/A,TRUE,"Details M2";#N/A,#N/A,TRUE,"M3";#N/A,#N/A,TRUE,"Details M3";#N/A,#N/A,TRUE,"Internet";#N/A,#N/A,TRUE,"Employee benefits";#N/A,#N/A,TRUE,"Consultants expenses";#N/A,#N/A,TRUE,"ACQ1_2";#N/A,#N/A,TRUE,"DIV1_2"}</definedName>
    <definedName name="_wrn1" localSheetId="31" hidden="1">{#N/A,#N/A,TRUE,"Front Page";#N/A,#N/A,TRUE,"M1";#N/A,#N/A,TRUE,"Details M1";#N/A,#N/A,TRUE,"M2";#N/A,#N/A,TRUE,"Details M2";#N/A,#N/A,TRUE,"M3";#N/A,#N/A,TRUE,"Details M3";#N/A,#N/A,TRUE,"Internet";#N/A,#N/A,TRUE,"Employee benefits";#N/A,#N/A,TRUE,"Consultants expenses";#N/A,#N/A,TRUE,"ACQ1_2";#N/A,#N/A,TRUE,"DIV1_2"}</definedName>
    <definedName name="_wrn1" localSheetId="20" hidden="1">{#N/A,#N/A,TRUE,"Front Page";#N/A,#N/A,TRUE,"M1";#N/A,#N/A,TRUE,"Details M1";#N/A,#N/A,TRUE,"M2";#N/A,#N/A,TRUE,"Details M2";#N/A,#N/A,TRUE,"M3";#N/A,#N/A,TRUE,"Details M3";#N/A,#N/A,TRUE,"Internet";#N/A,#N/A,TRUE,"Employee benefits";#N/A,#N/A,TRUE,"Consultants expenses";#N/A,#N/A,TRUE,"ACQ1_2";#N/A,#N/A,TRUE,"DIV1_2"}</definedName>
    <definedName name="_wrn1" localSheetId="19" hidden="1">{#N/A,#N/A,TRUE,"Front Page";#N/A,#N/A,TRUE,"M1";#N/A,#N/A,TRUE,"Details M1";#N/A,#N/A,TRUE,"M2";#N/A,#N/A,TRUE,"Details M2";#N/A,#N/A,TRUE,"M3";#N/A,#N/A,TRUE,"Details M3";#N/A,#N/A,TRUE,"Internet";#N/A,#N/A,TRUE,"Employee benefits";#N/A,#N/A,TRUE,"Consultants expenses";#N/A,#N/A,TRUE,"ACQ1_2";#N/A,#N/A,TRUE,"DIV1_2"}</definedName>
    <definedName name="_wrn1" localSheetId="18" hidden="1">{#N/A,#N/A,TRUE,"Front Page";#N/A,#N/A,TRUE,"M1";#N/A,#N/A,TRUE,"Details M1";#N/A,#N/A,TRUE,"M2";#N/A,#N/A,TRUE,"Details M2";#N/A,#N/A,TRUE,"M3";#N/A,#N/A,TRUE,"Details M3";#N/A,#N/A,TRUE,"Internet";#N/A,#N/A,TRUE,"Employee benefits";#N/A,#N/A,TRUE,"Consultants expenses";#N/A,#N/A,TRUE,"ACQ1_2";#N/A,#N/A,TRUE,"DIV1_2"}</definedName>
    <definedName name="_wrn1" hidden="1">{#N/A,#N/A,TRUE,"Front Page";#N/A,#N/A,TRUE,"M1";#N/A,#N/A,TRUE,"Details M1";#N/A,#N/A,TRUE,"M2";#N/A,#N/A,TRUE,"Details M2";#N/A,#N/A,TRUE,"M3";#N/A,#N/A,TRUE,"Details M3";#N/A,#N/A,TRUE,"Internet";#N/A,#N/A,TRUE,"Employee benefits";#N/A,#N/A,TRUE,"Consultants expenses";#N/A,#N/A,TRUE,"ACQ1_2";#N/A,#N/A,TRUE,"DIV1_2"}</definedName>
    <definedName name="_z2" localSheetId="4" hidden="1">{"Sch00",#N/A,FALSE,"1";"Contents",#N/A,FALSE,"1"}</definedName>
    <definedName name="_z2" localSheetId="17" hidden="1">{"Sch00",#N/A,FALSE,"1";"Contents",#N/A,FALSE,"1"}</definedName>
    <definedName name="_z2" localSheetId="16" hidden="1">{"Sch00",#N/A,FALSE,"1";"Contents",#N/A,FALSE,"1"}</definedName>
    <definedName name="_z2" localSheetId="31" hidden="1">{"Sch00",#N/A,FALSE,"1";"Contents",#N/A,FALSE,"1"}</definedName>
    <definedName name="_z2" localSheetId="20" hidden="1">{"Sch00",#N/A,FALSE,"1";"Contents",#N/A,FALSE,"1"}</definedName>
    <definedName name="_z2" localSheetId="19" hidden="1">{"Sch00",#N/A,FALSE,"1";"Contents",#N/A,FALSE,"1"}</definedName>
    <definedName name="_z2" localSheetId="18" hidden="1">{"Sch00",#N/A,FALSE,"1";"Contents",#N/A,FALSE,"1"}</definedName>
    <definedName name="_z2" hidden="1">{"Sch00",#N/A,FALSE,"1";"Contents",#N/A,FALSE,"1"}</definedName>
    <definedName name="_z3" localSheetId="4" hidden="1">{"Sch01",#N/A,FALSE,"2";"Sch02",#N/A,FALSE,"2";"Sch03",#N/A,FALSE,"2";"Sch04",#N/A,FALSE,"2";"Sch05",#N/A,FALSE,"2";"Sch06",#N/A,FALSE,"2";"Sch17",#N/A,FALSE,"2";"Sch19",#N/A,FALSE,"2";"Sch20",#N/A,FALSE,"2";"Sch21",#N/A,FALSE,"2";"Sch26",#N/A,FALSE,"2"}</definedName>
    <definedName name="_z3" localSheetId="17" hidden="1">{"Sch01",#N/A,FALSE,"2";"Sch02",#N/A,FALSE,"2";"Sch03",#N/A,FALSE,"2";"Sch04",#N/A,FALSE,"2";"Sch05",#N/A,FALSE,"2";"Sch06",#N/A,FALSE,"2";"Sch17",#N/A,FALSE,"2";"Sch19",#N/A,FALSE,"2";"Sch20",#N/A,FALSE,"2";"Sch21",#N/A,FALSE,"2";"Sch26",#N/A,FALSE,"2"}</definedName>
    <definedName name="_z3" localSheetId="16" hidden="1">{"Sch01",#N/A,FALSE,"2";"Sch02",#N/A,FALSE,"2";"Sch03",#N/A,FALSE,"2";"Sch04",#N/A,FALSE,"2";"Sch05",#N/A,FALSE,"2";"Sch06",#N/A,FALSE,"2";"Sch17",#N/A,FALSE,"2";"Sch19",#N/A,FALSE,"2";"Sch20",#N/A,FALSE,"2";"Sch21",#N/A,FALSE,"2";"Sch26",#N/A,FALSE,"2"}</definedName>
    <definedName name="_z3" localSheetId="31" hidden="1">{"Sch01",#N/A,FALSE,"2";"Sch02",#N/A,FALSE,"2";"Sch03",#N/A,FALSE,"2";"Sch04",#N/A,FALSE,"2";"Sch05",#N/A,FALSE,"2";"Sch06",#N/A,FALSE,"2";"Sch17",#N/A,FALSE,"2";"Sch19",#N/A,FALSE,"2";"Sch20",#N/A,FALSE,"2";"Sch21",#N/A,FALSE,"2";"Sch26",#N/A,FALSE,"2"}</definedName>
    <definedName name="_z3" localSheetId="20" hidden="1">{"Sch01",#N/A,FALSE,"2";"Sch02",#N/A,FALSE,"2";"Sch03",#N/A,FALSE,"2";"Sch04",#N/A,FALSE,"2";"Sch05",#N/A,FALSE,"2";"Sch06",#N/A,FALSE,"2";"Sch17",#N/A,FALSE,"2";"Sch19",#N/A,FALSE,"2";"Sch20",#N/A,FALSE,"2";"Sch21",#N/A,FALSE,"2";"Sch26",#N/A,FALSE,"2"}</definedName>
    <definedName name="_z3" localSheetId="19" hidden="1">{"Sch01",#N/A,FALSE,"2";"Sch02",#N/A,FALSE,"2";"Sch03",#N/A,FALSE,"2";"Sch04",#N/A,FALSE,"2";"Sch05",#N/A,FALSE,"2";"Sch06",#N/A,FALSE,"2";"Sch17",#N/A,FALSE,"2";"Sch19",#N/A,FALSE,"2";"Sch20",#N/A,FALSE,"2";"Sch21",#N/A,FALSE,"2";"Sch26",#N/A,FALSE,"2"}</definedName>
    <definedName name="_z3" localSheetId="18" hidden="1">{"Sch01",#N/A,FALSE,"2";"Sch02",#N/A,FALSE,"2";"Sch03",#N/A,FALSE,"2";"Sch04",#N/A,FALSE,"2";"Sch05",#N/A,FALSE,"2";"Sch06",#N/A,FALSE,"2";"Sch17",#N/A,FALSE,"2";"Sch19",#N/A,FALSE,"2";"Sch20",#N/A,FALSE,"2";"Sch21",#N/A,FALSE,"2";"Sch26",#N/A,FALSE,"2"}</definedName>
    <definedName name="_z3" hidden="1">{"Sch01",#N/A,FALSE,"2";"Sch02",#N/A,FALSE,"2";"Sch03",#N/A,FALSE,"2";"Sch04",#N/A,FALSE,"2";"Sch05",#N/A,FALSE,"2";"Sch06",#N/A,FALSE,"2";"Sch17",#N/A,FALSE,"2";"Sch19",#N/A,FALSE,"2";"Sch20",#N/A,FALSE,"2";"Sch21",#N/A,FALSE,"2";"Sch26",#N/A,FALSE,"2"}</definedName>
    <definedName name="_zz3" localSheetId="4"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localSheetId="17"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localSheetId="16"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localSheetId="31"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localSheetId="20"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localSheetId="19"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localSheetId="18"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_zz3" hidden="1">{"Sch07",#N/A,FALSE,"3";"Sch08",#N/A,FALSE,"3";"Sch09",#N/A,FALSE,"3";"Sch10",#N/A,FALSE,"3";"Sch11",#N/A,FALSE,"3";"Sch12",#N/A,FALSE,"3";"Sch13",#N/A,FALSE,"3";"Sch14a",#N/A,FALSE,"3";"Sch14b",#N/A,FALSE,"3";"Sch15a",#N/A,FALSE,"3";"Sch15b",#N/A,FALSE,"3";"Sch16",#N/A,FALSE,"3";"Sch18",#N/A,FALSE,"3";"Sch22",#N/A,FALSE,"3";"Sch23",#N/A,FALSE,"3";"Sch24",#N/A,FALSE,"3";"Sch25",#N/A,FALSE,"3";"Sch27",#N/A,FALSE,"3";"Sch28",#N/A,FALSE,"3";"Sch29",#N/A,FALSE,"3";"Sch30",#N/A,FALSE,"3"}</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bart" localSheetId="17" hidden="1">#REF!</definedName>
    <definedName name="bart" localSheetId="16" hidden="1">#REF!</definedName>
    <definedName name="bart" localSheetId="31" hidden="1">#REF!</definedName>
    <definedName name="bart" localSheetId="20" hidden="1">#REF!</definedName>
    <definedName name="bart" localSheetId="19" hidden="1">#REF!</definedName>
    <definedName name="bart" localSheetId="18" hidden="1">#REF!</definedName>
    <definedName name="bart" hidden="1">#REF!</definedName>
    <definedName name="BMGHIndex" hidden="1">"O"</definedName>
    <definedName name="CIQWBGuid" hidden="1">"ecf2340a-992a-46d9-ac27-989e1992675f"</definedName>
    <definedName name="CIQWBInfo" hidden="1">"{ ""CIQVersion"":""9.48.1616.5174"" }"</definedName>
    <definedName name="DME_Dirty" hidden="1">"False"</definedName>
    <definedName name="DME_LocalFile" hidden="1">"True"</definedName>
    <definedName name="EV__ALLOWSTOPEXPAND__" hidden="1">1</definedName>
    <definedName name="EV__DECIMALSYMBOL__" hidden="1">","</definedName>
    <definedName name="EV__EVCOM_OPTIONS__" hidden="1">10</definedName>
    <definedName name="EV__EXPOPTIONS__" hidden="1">0</definedName>
    <definedName name="EV__LASTREFTIME__" hidden="1">41095.4562962963</definedName>
    <definedName name="EV__LOCKEDCVW__FINANCE" hidden="1">"PL_NETSALES,ACT_BUD,cTotal,dTotal,eCM6201,EUR,iTotal,pTotal,sCLO_AEI,2010.NOV,YTD,"</definedName>
    <definedName name="EV__LOCKEDCVW__SUPPLYCHAIN" hidden="1">"CC4HO,ACTUAL,e450,EUR,psFrozen,lNone,sDEL,2010.SEP,YTD,"</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55</definedName>
    <definedName name="EV__WBVERSION__" hidden="1">0</definedName>
    <definedName name="EV__WSINFO__" hidden="1">"ivy07"</definedName>
    <definedName name="ExactAddinConnection" hidden="1">"400"</definedName>
    <definedName name="ExactAddinConnection.400" hidden="1">"NLDMNSA009;400;bakkumt;1"</definedName>
    <definedName name="fapjkf" localSheetId="4" hidden="1">{#N/A,#N/A,FALSE,"B1_B4 Restated";#N/A,#N/A,FALSE,"R2002";#N/A,#N/A,FALSE,"R2003"}</definedName>
    <definedName name="fapjkf" localSheetId="17" hidden="1">{#N/A,#N/A,FALSE,"B1_B4 Restated";#N/A,#N/A,FALSE,"R2002";#N/A,#N/A,FALSE,"R2003"}</definedName>
    <definedName name="fapjkf" localSheetId="16" hidden="1">{#N/A,#N/A,FALSE,"B1_B4 Restated";#N/A,#N/A,FALSE,"R2002";#N/A,#N/A,FALSE,"R2003"}</definedName>
    <definedName name="fapjkf" localSheetId="31" hidden="1">{#N/A,#N/A,FALSE,"B1_B4 Restated";#N/A,#N/A,FALSE,"R2002";#N/A,#N/A,FALSE,"R2003"}</definedName>
    <definedName name="fapjkf" localSheetId="20" hidden="1">{#N/A,#N/A,FALSE,"B1_B4 Restated";#N/A,#N/A,FALSE,"R2002";#N/A,#N/A,FALSE,"R2003"}</definedName>
    <definedName name="fapjkf" localSheetId="19" hidden="1">{#N/A,#N/A,FALSE,"B1_B4 Restated";#N/A,#N/A,FALSE,"R2002";#N/A,#N/A,FALSE,"R2003"}</definedName>
    <definedName name="fapjkf" localSheetId="18" hidden="1">{#N/A,#N/A,FALSE,"B1_B4 Restated";#N/A,#N/A,FALSE,"R2002";#N/A,#N/A,FALSE,"R2003"}</definedName>
    <definedName name="fapjkf" hidden="1">{#N/A,#N/A,FALSE,"B1_B4 Restated";#N/A,#N/A,FALSE,"R2002";#N/A,#N/A,FALSE,"R2003"}</definedName>
    <definedName name="fapjkf1" localSheetId="4" hidden="1">{#N/A,#N/A,FALSE,"B1_B4 Restated";#N/A,#N/A,FALSE,"R2002";#N/A,#N/A,FALSE,"R2003"}</definedName>
    <definedName name="fapjkf1" localSheetId="17" hidden="1">{#N/A,#N/A,FALSE,"B1_B4 Restated";#N/A,#N/A,FALSE,"R2002";#N/A,#N/A,FALSE,"R2003"}</definedName>
    <definedName name="fapjkf1" localSheetId="16" hidden="1">{#N/A,#N/A,FALSE,"B1_B4 Restated";#N/A,#N/A,FALSE,"R2002";#N/A,#N/A,FALSE,"R2003"}</definedName>
    <definedName name="fapjkf1" localSheetId="31" hidden="1">{#N/A,#N/A,FALSE,"B1_B4 Restated";#N/A,#N/A,FALSE,"R2002";#N/A,#N/A,FALSE,"R2003"}</definedName>
    <definedName name="fapjkf1" localSheetId="20" hidden="1">{#N/A,#N/A,FALSE,"B1_B4 Restated";#N/A,#N/A,FALSE,"R2002";#N/A,#N/A,FALSE,"R2003"}</definedName>
    <definedName name="fapjkf1" localSheetId="19" hidden="1">{#N/A,#N/A,FALSE,"B1_B4 Restated";#N/A,#N/A,FALSE,"R2002";#N/A,#N/A,FALSE,"R2003"}</definedName>
    <definedName name="fapjkf1" localSheetId="18" hidden="1">{#N/A,#N/A,FALSE,"B1_B4 Restated";#N/A,#N/A,FALSE,"R2002";#N/A,#N/A,FALSE,"R2003"}</definedName>
    <definedName name="fapjkf1" hidden="1">{#N/A,#N/A,FALSE,"B1_B4 Restated";#N/A,#N/A,FALSE,"R2002";#N/A,#N/A,FALSE,"R2003"}</definedName>
    <definedName name="fff" hidden="1">#REF!</definedName>
    <definedName name="FindLink_Substitution" hidden="1">#REF!</definedName>
    <definedName name="HTML_CodePage" hidden="1">1252</definedName>
    <definedName name="HTML_Control" localSheetId="4" hidden="1">{"'M1'!$A$1:$H$57"}</definedName>
    <definedName name="HTML_Control" localSheetId="17" hidden="1">{"'M1'!$A$1:$H$57"}</definedName>
    <definedName name="HTML_Control" localSheetId="16" hidden="1">{"'M1'!$A$1:$H$57"}</definedName>
    <definedName name="HTML_Control" localSheetId="31" hidden="1">{"'M1'!$A$1:$H$57"}</definedName>
    <definedName name="HTML_Control" localSheetId="20" hidden="1">{"'M1'!$A$1:$H$57"}</definedName>
    <definedName name="HTML_Control" localSheetId="19" hidden="1">{"'M1'!$A$1:$H$57"}</definedName>
    <definedName name="HTML_Control" localSheetId="18" hidden="1">{"'M1'!$A$1:$H$57"}</definedName>
    <definedName name="HTML_Control" hidden="1">{"'M1'!$A$1:$H$57"}</definedName>
    <definedName name="HTML_Description" hidden="1">""</definedName>
    <definedName name="HTML_Email" hidden="1">""</definedName>
    <definedName name="HTML_Header" hidden="1">"Upload"</definedName>
    <definedName name="HTML_LastUpdate" hidden="1">"7/9/98"</definedName>
    <definedName name="HTML_LineAfter" hidden="1">FALSE</definedName>
    <definedName name="HTML_LineBefore" hidden="1">FALSE</definedName>
    <definedName name="HTML_Name" hidden="1">"Frans den Toom"</definedName>
    <definedName name="HTML_OBDlg2" hidden="1">TRUE</definedName>
    <definedName name="HTML_OBDlg4" hidden="1">TRUE</definedName>
    <definedName name="HTML_OS" hidden="1">0</definedName>
    <definedName name="HTML_PathFile" hidden="1">"C:\MyHTML.htm"</definedName>
    <definedName name="HTML_Title" hidden="1">"E-MIS forms"</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5000</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PENSE_CODE_" hidden="1">1360</definedName>
    <definedName name="IQ_EXTRA_ACC_ITEMS_BR" hidden="1">"c412"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ERGER_BR" hidden="1">"c715"</definedName>
    <definedName name="IQ_MERGER_RESTRUCTURE_BR" hidden="1">"c721"</definedName>
    <definedName name="IQ_MINORITY_INTEREST_BR" hidden="1">"c729"</definedName>
    <definedName name="IQ_MONTH">15000</definedName>
    <definedName name="IQ_MTD" hidden="1">800000</definedName>
    <definedName name="IQ_NAMES_REVISION_DATE_" hidden="1">44245.555625</definedName>
    <definedName name="IQ_NET_DEBT_ISSUED_BR" hidden="1">"c753"</definedName>
    <definedName name="IQ_NET_INT_INC_BR" hidden="1">"c765"</definedName>
    <definedName name="IQ_NTM">6000</definedName>
    <definedName name="IQ_OG_TOTAL_OIL_PRODUCTON" hidden="1">"c2059"</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50000</definedName>
    <definedName name="IQ_YTD">3000</definedName>
    <definedName name="IQ_YTDMONTH" hidden="1">130000</definedName>
    <definedName name="kh" localSheetId="4" hidden="1">{#N/A,#N/A,TRUE,"Control Month";#N/A,#N/A,TRUE,"Control Quarter"}</definedName>
    <definedName name="kh" localSheetId="17" hidden="1">{#N/A,#N/A,TRUE,"Control Month";#N/A,#N/A,TRUE,"Control Quarter"}</definedName>
    <definedName name="kh" localSheetId="16" hidden="1">{#N/A,#N/A,TRUE,"Control Month";#N/A,#N/A,TRUE,"Control Quarter"}</definedName>
    <definedName name="kh" localSheetId="31" hidden="1">{#N/A,#N/A,TRUE,"Control Month";#N/A,#N/A,TRUE,"Control Quarter"}</definedName>
    <definedName name="kh" localSheetId="20" hidden="1">{#N/A,#N/A,TRUE,"Control Month";#N/A,#N/A,TRUE,"Control Quarter"}</definedName>
    <definedName name="kh" localSheetId="19" hidden="1">{#N/A,#N/A,TRUE,"Control Month";#N/A,#N/A,TRUE,"Control Quarter"}</definedName>
    <definedName name="kh" localSheetId="18" hidden="1">{#N/A,#N/A,TRUE,"Control Month";#N/A,#N/A,TRUE,"Control Quarter"}</definedName>
    <definedName name="kh" hidden="1">{#N/A,#N/A,TRUE,"Control Month";#N/A,#N/A,TRUE,"Control Quarter"}</definedName>
    <definedName name="lost" hidden="1">#REF!</definedName>
    <definedName name="MEWarning" hidden="1">1</definedName>
    <definedName name="No" localSheetId="4" hidden="1">{#N/A,#N/A,TRUE,"Control Month";#N/A,#N/A,TRUE,"Control Quarter"}</definedName>
    <definedName name="No" localSheetId="17" hidden="1">{#N/A,#N/A,TRUE,"Control Month";#N/A,#N/A,TRUE,"Control Quarter"}</definedName>
    <definedName name="No" localSheetId="16" hidden="1">{#N/A,#N/A,TRUE,"Control Month";#N/A,#N/A,TRUE,"Control Quarter"}</definedName>
    <definedName name="No" localSheetId="31" hidden="1">{#N/A,#N/A,TRUE,"Control Month";#N/A,#N/A,TRUE,"Control Quarter"}</definedName>
    <definedName name="No" localSheetId="20" hidden="1">{#N/A,#N/A,TRUE,"Control Month";#N/A,#N/A,TRUE,"Control Quarter"}</definedName>
    <definedName name="No" localSheetId="19" hidden="1">{#N/A,#N/A,TRUE,"Control Month";#N/A,#N/A,TRUE,"Control Quarter"}</definedName>
    <definedName name="No" localSheetId="18" hidden="1">{#N/A,#N/A,TRUE,"Control Month";#N/A,#N/A,TRUE,"Control Quarter"}</definedName>
    <definedName name="No" hidden="1">{#N/A,#N/A,TRUE,"Control Month";#N/A,#N/A,TRUE,"Control Quarter"}</definedName>
    <definedName name="prinallnew" localSheetId="4" hidden="1">{"sterling",#N/A,FALSE,"£";"USdollar",#N/A,FALSE,"USA$";"mark",#N/A,FALSE,"DM";"peseta",#N/A,FALSE,"Pta";"lira",#N/A,FALSE,"LIRA";"euro",#N/A,FALSE,"Euro";"Ausdollar",#N/A,FALSE,"Aus$";"other",#N/A,FALSE,"Other"}</definedName>
    <definedName name="prinallnew" localSheetId="17" hidden="1">{"sterling",#N/A,FALSE,"£";"USdollar",#N/A,FALSE,"USA$";"mark",#N/A,FALSE,"DM";"peseta",#N/A,FALSE,"Pta";"lira",#N/A,FALSE,"LIRA";"euro",#N/A,FALSE,"Euro";"Ausdollar",#N/A,FALSE,"Aus$";"other",#N/A,FALSE,"Other"}</definedName>
    <definedName name="prinallnew" localSheetId="16" hidden="1">{"sterling",#N/A,FALSE,"£";"USdollar",#N/A,FALSE,"USA$";"mark",#N/A,FALSE,"DM";"peseta",#N/A,FALSE,"Pta";"lira",#N/A,FALSE,"LIRA";"euro",#N/A,FALSE,"Euro";"Ausdollar",#N/A,FALSE,"Aus$";"other",#N/A,FALSE,"Other"}</definedName>
    <definedName name="prinallnew" localSheetId="31" hidden="1">{"sterling",#N/A,FALSE,"£";"USdollar",#N/A,FALSE,"USA$";"mark",#N/A,FALSE,"DM";"peseta",#N/A,FALSE,"Pta";"lira",#N/A,FALSE,"LIRA";"euro",#N/A,FALSE,"Euro";"Ausdollar",#N/A,FALSE,"Aus$";"other",#N/A,FALSE,"Other"}</definedName>
    <definedName name="prinallnew" localSheetId="20" hidden="1">{"sterling",#N/A,FALSE,"£";"USdollar",#N/A,FALSE,"USA$";"mark",#N/A,FALSE,"DM";"peseta",#N/A,FALSE,"Pta";"lira",#N/A,FALSE,"LIRA";"euro",#N/A,FALSE,"Euro";"Ausdollar",#N/A,FALSE,"Aus$";"other",#N/A,FALSE,"Other"}</definedName>
    <definedName name="prinallnew" localSheetId="19" hidden="1">{"sterling",#N/A,FALSE,"£";"USdollar",#N/A,FALSE,"USA$";"mark",#N/A,FALSE,"DM";"peseta",#N/A,FALSE,"Pta";"lira",#N/A,FALSE,"LIRA";"euro",#N/A,FALSE,"Euro";"Ausdollar",#N/A,FALSE,"Aus$";"other",#N/A,FALSE,"Other"}</definedName>
    <definedName name="prinallnew" localSheetId="18" hidden="1">{"sterling",#N/A,FALSE,"£";"USdollar",#N/A,FALSE,"USA$";"mark",#N/A,FALSE,"DM";"peseta",#N/A,FALSE,"Pta";"lira",#N/A,FALSE,"LIRA";"euro",#N/A,FALSE,"Euro";"Ausdollar",#N/A,FALSE,"Aus$";"other",#N/A,FALSE,"Other"}</definedName>
    <definedName name="prinallnew" hidden="1">{"sterling",#N/A,FALSE,"£";"USdollar",#N/A,FALSE,"USA$";"mark",#N/A,FALSE,"DM";"peseta",#N/A,FALSE,"Pta";"lira",#N/A,FALSE,"LIRA";"euro",#N/A,FALSE,"Euro";"Ausdollar",#N/A,FALSE,"Aus$";"other",#N/A,FALSE,"Other"}</definedName>
    <definedName name="_xlnm.Print_Area" localSheetId="8">Collateral_Movable!$A$1:$U$53</definedName>
    <definedName name="ratios" localSheetId="4"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localSheetId="17"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localSheetId="16"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localSheetId="31"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localSheetId="20"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localSheetId="19"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localSheetId="18"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ratios"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saa" hidden="1">41083.7121412037</definedName>
    <definedName name="SAPBEXdnldView" hidden="1">"D5UYQ2TSR3RUYUSJMNGADGTA8"</definedName>
    <definedName name="SAPBEXrevision" hidden="1">1</definedName>
    <definedName name="SAPBEXsysID" hidden="1">"BBP"</definedName>
    <definedName name="SAPBEXwbID" hidden="1">"D8POD3GEITS8LYL455VGA6FCW"</definedName>
    <definedName name="sdfsdfsfdsf" localSheetId="4"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localSheetId="17"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localSheetId="16"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localSheetId="3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localSheetId="20"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localSheetId="19"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localSheetId="18"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dfsfdsf"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4"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17"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16"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3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20"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19"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localSheetId="18"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dfsfsfsdf"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sort2" localSheetId="31" hidden="1">#REF!</definedName>
    <definedName name="sort2" hidden="1">#REF!</definedName>
    <definedName name="t" localSheetId="4" hidden="1">{"mgmt forecast",#N/A,FALSE,"Mgmt Forecast";"dcf table",#N/A,FALSE,"Mgmt Forecast";"sensitivity",#N/A,FALSE,"Mgmt Forecast";"table inputs",#N/A,FALSE,"Mgmt Forecast";"calculations",#N/A,FALSE,"Mgmt Forecast"}</definedName>
    <definedName name="t" localSheetId="17" hidden="1">{"mgmt forecast",#N/A,FALSE,"Mgmt Forecast";"dcf table",#N/A,FALSE,"Mgmt Forecast";"sensitivity",#N/A,FALSE,"Mgmt Forecast";"table inputs",#N/A,FALSE,"Mgmt Forecast";"calculations",#N/A,FALSE,"Mgmt Forecast"}</definedName>
    <definedName name="t" localSheetId="16" hidden="1">{"mgmt forecast",#N/A,FALSE,"Mgmt Forecast";"dcf table",#N/A,FALSE,"Mgmt Forecast";"sensitivity",#N/A,FALSE,"Mgmt Forecast";"table inputs",#N/A,FALSE,"Mgmt Forecast";"calculations",#N/A,FALSE,"Mgmt Forecast"}</definedName>
    <definedName name="t" localSheetId="31" hidden="1">{"mgmt forecast",#N/A,FALSE,"Mgmt Forecast";"dcf table",#N/A,FALSE,"Mgmt Forecast";"sensitivity",#N/A,FALSE,"Mgmt Forecast";"table inputs",#N/A,FALSE,"Mgmt Forecast";"calculations",#N/A,FALSE,"Mgmt Forecast"}</definedName>
    <definedName name="t" localSheetId="20" hidden="1">{"mgmt forecast",#N/A,FALSE,"Mgmt Forecast";"dcf table",#N/A,FALSE,"Mgmt Forecast";"sensitivity",#N/A,FALSE,"Mgmt Forecast";"table inputs",#N/A,FALSE,"Mgmt Forecast";"calculations",#N/A,FALSE,"Mgmt Forecast"}</definedName>
    <definedName name="t" localSheetId="19" hidden="1">{"mgmt forecast",#N/A,FALSE,"Mgmt Forecast";"dcf table",#N/A,FALSE,"Mgmt Forecast";"sensitivity",#N/A,FALSE,"Mgmt Forecast";"table inputs",#N/A,FALSE,"Mgmt Forecast";"calculations",#N/A,FALSE,"Mgmt Forecast"}</definedName>
    <definedName name="t" localSheetId="18" hidden="1">{"mgmt forecast",#N/A,FALSE,"Mgmt Forecast";"dcf table",#N/A,FALSE,"Mgmt Forecast";"sensitivity",#N/A,FALSE,"Mgmt Forecast";"table inputs",#N/A,FALSE,"Mgmt Forecast";"calculations",#N/A,FALSE,"Mgmt Forecast"}</definedName>
    <definedName name="t" hidden="1">{"mgmt forecast",#N/A,FALSE,"Mgmt Forecast";"dcf table",#N/A,FALSE,"Mgmt Forecast";"sensitivity",#N/A,FALSE,"Mgmt Forecast";"table inputs",#N/A,FALSE,"Mgmt Forecast";"calculations",#N/A,FALSE,"Mgmt Forecast"}</definedName>
    <definedName name="Table" hidden="1">#REF!</definedName>
    <definedName name="temp" localSheetId="4"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localSheetId="17"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localSheetId="16"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localSheetId="31"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localSheetId="20"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localSheetId="19"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localSheetId="18"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mp"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TextRefCopyRangeCount" hidden="1">5</definedName>
    <definedName name="waterval" localSheetId="4"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localSheetId="17"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localSheetId="16"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localSheetId="3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localSheetId="20"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localSheetId="19"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localSheetId="18"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aterval"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Acquisition_Divestment._.file." localSheetId="4" hidden="1">{#N/A,#N/A,FALSE,"INPUT Opening_Closing BS";#N/A,#N/A,FALSE,"M8 ACTUAL";#N/A,#N/A,FALSE,"M8 LE"}</definedName>
    <definedName name="wrn.Acquisition_Divestment._.file." localSheetId="17" hidden="1">{#N/A,#N/A,FALSE,"INPUT Opening_Closing BS";#N/A,#N/A,FALSE,"M8 ACTUAL";#N/A,#N/A,FALSE,"M8 LE"}</definedName>
    <definedName name="wrn.Acquisition_Divestment._.file." localSheetId="16" hidden="1">{#N/A,#N/A,FALSE,"INPUT Opening_Closing BS";#N/A,#N/A,FALSE,"M8 ACTUAL";#N/A,#N/A,FALSE,"M8 LE"}</definedName>
    <definedName name="wrn.Acquisition_Divestment._.file." localSheetId="31" hidden="1">{#N/A,#N/A,FALSE,"INPUT Opening_Closing BS";#N/A,#N/A,FALSE,"M8 ACTUAL";#N/A,#N/A,FALSE,"M8 LE"}</definedName>
    <definedName name="wrn.Acquisition_Divestment._.file." localSheetId="20" hidden="1">{#N/A,#N/A,FALSE,"INPUT Opening_Closing BS";#N/A,#N/A,FALSE,"M8 ACTUAL";#N/A,#N/A,FALSE,"M8 LE"}</definedName>
    <definedName name="wrn.Acquisition_Divestment._.file." localSheetId="19" hidden="1">{#N/A,#N/A,FALSE,"INPUT Opening_Closing BS";#N/A,#N/A,FALSE,"M8 ACTUAL";#N/A,#N/A,FALSE,"M8 LE"}</definedName>
    <definedName name="wrn.Acquisition_Divestment._.file." localSheetId="18" hidden="1">{#N/A,#N/A,FALSE,"INPUT Opening_Closing BS";#N/A,#N/A,FALSE,"M8 ACTUAL";#N/A,#N/A,FALSE,"M8 LE"}</definedName>
    <definedName name="wrn.Acquisition_Divestment._.file." hidden="1">{#N/A,#N/A,FALSE,"INPUT Opening_Closing BS";#N/A,#N/A,FALSE,"M8 ACTUAL";#N/A,#N/A,FALSE,"M8 LE"}</definedName>
    <definedName name="wrn.All." localSheetId="4"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localSheetId="17"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localSheetId="16"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localSheetId="31"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localSheetId="20"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localSheetId="19"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localSheetId="18"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All." hidden="1">{#N/A,#N/A,FALSE,"Cover Sheet";#N/A,#N/A,FALSE,"Instructions";#N/A,#N/A,FALSE,"Exchange Rates";#N/A,#N/A,FALSE,"Cash Detail";#N/A,#N/A,FALSE,"Receivables Detail";#N/A,#N/A,FALSE,"Inventory Detail";#N/A,#N/A,FALSE,"Accrued Tax Detail";#N/A,#N/A,FALSE,"Income Statement";#N/A,#N/A,FALSE,"Balance Sheet";#N/A,#N/A,FALSE,"Cash Flow";#N/A,#N/A,FALSE,"Investment";#N/A,#N/A,FALSE,"Summary"}</definedName>
    <definedName name="wrn.Bank." localSheetId="4" hidden="1">{"OPL1",#N/A,FALSE,"PL";"OpAnal",#N/A,FALSE,"Op";"BS2",#N/A,FALSE,"BS";"CF1(a)",#N/A,FALSE,"Op"}</definedName>
    <definedName name="wrn.Bank." localSheetId="17" hidden="1">{"OPL1",#N/A,FALSE,"PL";"OpAnal",#N/A,FALSE,"Op";"BS2",#N/A,FALSE,"BS";"CF1(a)",#N/A,FALSE,"Op"}</definedName>
    <definedName name="wrn.Bank." localSheetId="16" hidden="1">{"OPL1",#N/A,FALSE,"PL";"OpAnal",#N/A,FALSE,"Op";"BS2",#N/A,FALSE,"BS";"CF1(a)",#N/A,FALSE,"Op"}</definedName>
    <definedName name="wrn.Bank." localSheetId="31" hidden="1">{"OPL1",#N/A,FALSE,"PL";"OpAnal",#N/A,FALSE,"Op";"BS2",#N/A,FALSE,"BS";"CF1(a)",#N/A,FALSE,"Op"}</definedName>
    <definedName name="wrn.Bank." localSheetId="20" hidden="1">{"OPL1",#N/A,FALSE,"PL";"OpAnal",#N/A,FALSE,"Op";"BS2",#N/A,FALSE,"BS";"CF1(a)",#N/A,FALSE,"Op"}</definedName>
    <definedName name="wrn.Bank." localSheetId="19" hidden="1">{"OPL1",#N/A,FALSE,"PL";"OpAnal",#N/A,FALSE,"Op";"BS2",#N/A,FALSE,"BS";"CF1(a)",#N/A,FALSE,"Op"}</definedName>
    <definedName name="wrn.Bank." localSheetId="18" hidden="1">{"OPL1",#N/A,FALSE,"PL";"OpAnal",#N/A,FALSE,"Op";"BS2",#N/A,FALSE,"BS";"CF1(a)",#N/A,FALSE,"Op"}</definedName>
    <definedName name="wrn.Bank." hidden="1">{"OPL1",#N/A,FALSE,"PL";"OpAnal",#N/A,FALSE,"Op";"BS2",#N/A,FALSE,"BS";"CF1(a)",#N/A,FALSE,"Op"}</definedName>
    <definedName name="wrn.Budget._.2005." localSheetId="4"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localSheetId="17"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localSheetId="16"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localSheetId="31"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localSheetId="20"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localSheetId="19"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localSheetId="18"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Budget._.2005." hidden="1">{#N/A,#N/A,TRUE,"Titel";#N/A,#N/A,TRUE,"Titel en voorbladen";#N/A,#N/A,TRUE,"Tabblad Formatie 1";#N/A,#N/A,TRUE,"Formatiebegroting Bijlage . 1";#N/A,#N/A,TRUE,"Tabblad Toelichting 2";#N/A,#N/A,TRUE,"Toelichting Budget Bijlage 2";#N/A,#N/A,TRUE,"Tabblad Invloed 3";#N/A,#N/A,TRUE,"Invloed Bijlage 3";#N/A,#N/A,TRUE,"Tabblad  strategisch niveau 4 ";#N/A,#N/A,TRUE,"Strategisch niveau Bijlage 4";#N/A,#N/A,TRUE,"Tabblad Tactisch niveau 5 ";#N/A,#N/A,TRUE,"Tactisch niveau Bijlage 5";#N/A,#N/A,TRUE,"Tabblad Kosten Operation. niv 6";#N/A,#N/A,TRUE,"Operationeel niveau Bijlage  6";#N/A,#N/A,TRUE,"Tabblad LE overzichten 7 ";#N/A,#N/A,TRUE,"LE overzichten 7";#N/A,#N/A,TRUE,"Tabblad Afdelingen en M2 8";#N/A,#N/A,TRUE,"M2 en afdelingen 8";#N/A,#N/A,TRUE,"Tabblad Doorbelstingspr 9 ";#N/A,#N/A,TRUE,"Doorbelast. procedure Bijlage 9";#N/A,#N/A,TRUE,"Tabblad MTP 10";#N/A,#N/A,TRUE,"MTP  2005  2009 Bijlage 10";#N/A,#N/A,TRUE,"Tabblad Besparingsvoorst. 11";#N/A,#N/A,TRUE,"Besparingsvoorstellen 11";#N/A,#N/A,TRUE,"Tabblad Opleidingskosten 12";#N/A,#N/A,TRUE,"Opleidingskosten 12";#N/A,#N/A,TRUE,"Tabblad Bijlagen 13";#N/A,#N/A,TRUE,"Bijlagen 13";#N/A,#N/A,TRUE,"Tabblad Cateringkosten 14";#N/A,#N/A,TRUE,"Cateringkosten  14";#N/A,#N/A,TRUE,"Tabblad Energiekosten 15";#N/A,#N/A,TRUE,"Energiekosten 15";#N/A,#N/A,TRUE,"Tabblad Copieerkosten 16";#N/A,#N/A,TRUE," Copieerkosten 16"}</definedName>
    <definedName name="wrn.Consol._.adjusts." localSheetId="4" hidden="1">{"adjPL1",#N/A,FALSE,"adj";"adjPL2",#N/A,FALSE,"adj";"adjPL2a",#N/A,FALSE,"adj";"adjPL2b",#N/A,FALSE,"adj";"adjPL3",#N/A,FALSE,"adj";"adjPL4",#N/A,FALSE,"adj";"adjPL5",#N/A,FALSE,"adj";"adjBS2",#N/A,FALSE,"adj";"adjBS3",#N/A,FALSE,"adj";"adjCF1",#N/A,FALSE,"adj";"adjCF4",#N/A,FALSE,"adj"}</definedName>
    <definedName name="wrn.Consol._.adjusts." localSheetId="17" hidden="1">{"adjPL1",#N/A,FALSE,"adj";"adjPL2",#N/A,FALSE,"adj";"adjPL2a",#N/A,FALSE,"adj";"adjPL2b",#N/A,FALSE,"adj";"adjPL3",#N/A,FALSE,"adj";"adjPL4",#N/A,FALSE,"adj";"adjPL5",#N/A,FALSE,"adj";"adjBS2",#N/A,FALSE,"adj";"adjBS3",#N/A,FALSE,"adj";"adjCF1",#N/A,FALSE,"adj";"adjCF4",#N/A,FALSE,"adj"}</definedName>
    <definedName name="wrn.Consol._.adjusts." localSheetId="16" hidden="1">{"adjPL1",#N/A,FALSE,"adj";"adjPL2",#N/A,FALSE,"adj";"adjPL2a",#N/A,FALSE,"adj";"adjPL2b",#N/A,FALSE,"adj";"adjPL3",#N/A,FALSE,"adj";"adjPL4",#N/A,FALSE,"adj";"adjPL5",#N/A,FALSE,"adj";"adjBS2",#N/A,FALSE,"adj";"adjBS3",#N/A,FALSE,"adj";"adjCF1",#N/A,FALSE,"adj";"adjCF4",#N/A,FALSE,"adj"}</definedName>
    <definedName name="wrn.Consol._.adjusts." localSheetId="31" hidden="1">{"adjPL1",#N/A,FALSE,"adj";"adjPL2",#N/A,FALSE,"adj";"adjPL2a",#N/A,FALSE,"adj";"adjPL2b",#N/A,FALSE,"adj";"adjPL3",#N/A,FALSE,"adj";"adjPL4",#N/A,FALSE,"adj";"adjPL5",#N/A,FALSE,"adj";"adjBS2",#N/A,FALSE,"adj";"adjBS3",#N/A,FALSE,"adj";"adjCF1",#N/A,FALSE,"adj";"adjCF4",#N/A,FALSE,"adj"}</definedName>
    <definedName name="wrn.Consol._.adjusts." localSheetId="20" hidden="1">{"adjPL1",#N/A,FALSE,"adj";"adjPL2",#N/A,FALSE,"adj";"adjPL2a",#N/A,FALSE,"adj";"adjPL2b",#N/A,FALSE,"adj";"adjPL3",#N/A,FALSE,"adj";"adjPL4",#N/A,FALSE,"adj";"adjPL5",#N/A,FALSE,"adj";"adjBS2",#N/A,FALSE,"adj";"adjBS3",#N/A,FALSE,"adj";"adjCF1",#N/A,FALSE,"adj";"adjCF4",#N/A,FALSE,"adj"}</definedName>
    <definedName name="wrn.Consol._.adjusts." localSheetId="19" hidden="1">{"adjPL1",#N/A,FALSE,"adj";"adjPL2",#N/A,FALSE,"adj";"adjPL2a",#N/A,FALSE,"adj";"adjPL2b",#N/A,FALSE,"adj";"adjPL3",#N/A,FALSE,"adj";"adjPL4",#N/A,FALSE,"adj";"adjPL5",#N/A,FALSE,"adj";"adjBS2",#N/A,FALSE,"adj";"adjBS3",#N/A,FALSE,"adj";"adjCF1",#N/A,FALSE,"adj";"adjCF4",#N/A,FALSE,"adj"}</definedName>
    <definedName name="wrn.Consol._.adjusts." localSheetId="18" hidden="1">{"adjPL1",#N/A,FALSE,"adj";"adjPL2",#N/A,FALSE,"adj";"adjPL2a",#N/A,FALSE,"adj";"adjPL2b",#N/A,FALSE,"adj";"adjPL3",#N/A,FALSE,"adj";"adjPL4",#N/A,FALSE,"adj";"adjPL5",#N/A,FALSE,"adj";"adjBS2",#N/A,FALSE,"adj";"adjBS3",#N/A,FALSE,"adj";"adjCF1",#N/A,FALSE,"adj";"adjCF4",#N/A,FALSE,"adj"}</definedName>
    <definedName name="wrn.Consol._.adjusts." hidden="1">{"adjPL1",#N/A,FALSE,"adj";"adjPL2",#N/A,FALSE,"adj";"adjPL2a",#N/A,FALSE,"adj";"adjPL2b",#N/A,FALSE,"adj";"adjPL3",#N/A,FALSE,"adj";"adjPL4",#N/A,FALSE,"adj";"adjPL5",#N/A,FALSE,"adj";"adjBS2",#N/A,FALSE,"adj";"adjBS3",#N/A,FALSE,"adj";"adjCF1",#N/A,FALSE,"adj";"adjCF4",#N/A,FALSE,"adj"}</definedName>
    <definedName name="wrn.Consolidated._.Schedules." localSheetId="4"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localSheetId="17"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localSheetId="16"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localSheetId="31"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localSheetId="20"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localSheetId="19"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localSheetId="18"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ed._.Schedules." hidden="1">{"Title",#N/A,FALSE,"Title";"PL.1",#N/A,FALSE,"con";"PL.2a",#N/A,FALSE,"con";"PL.2",#N/A,FALSE,"con";"PL.2b",#N/A,FALSE,"con";"PL.2c",#N/A,FALSE,"con";"PL.2d",#N/A,FALSE,"con";"PL.3",#N/A,FALSE,"con";"PL.4",#N/A,FALSE,"con";"PL.5",#N/A,FALSE,"con";"PL.1.mth",#N/A,FALSE,"con";"PL.2a.mth",#N/A,FALSE,"con";"PL.2.mth",#N/A,FALSE,"con";"PL.2b.mth",#N/A,FALSE,"con";"PL.2c.mth",#N/A,FALSE,"con";"PL.2d.mth",#N/A,FALSE,"con";"PL.3.mth",#N/A,FALSE,"con";"PL.4.mth",#N/A,FALSE,"con";"PL.5.mth",#N/A,FALSE,"con";"PL.1.cum",#N/A,FALSE,"con";"PL.2a.cum",#N/A,FALSE,"con";"PL.2.cum",#N/A,FALSE,"con";"PL.2b.cum",#N/A,FALSE,"con";"PL.2c.cum",#N/A,FALSE,"con";"PL.2d.cum",#N/A,FALSE,"con";"PL.3.cum",#N/A,FALSE,"con";"PL.4.cum",#N/A,FALSE,"con";"PL.5.cum",#N/A,FALSE,"con";"BS.1",#N/A,FALSE,"con";"BS.2",#N/A,FALSE,"con";"BS.3",#N/A,FALSE,"con";"CF.1",#N/A,FALSE,"con";"CF.2",#N/A,FALSE,"con"}</definedName>
    <definedName name="wrn.Consolidation._.Adjustments." localSheetId="4"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localSheetId="17"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localSheetId="16"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localSheetId="31"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localSheetId="20"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localSheetId="19"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localSheetId="18"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solidation._.Adjustments." hidden="1">{"xPL.1",#N/A,FALSE,"adj";"xPL.2a",#N/A,FALSE,"adj";"xPL.2",#N/A,FALSE,"adj";"xPL.3",#N/A,FALSE,"adj";"xPL.4",#N/A,FALSE,"adj";"xPL.1.mth",#N/A,FALSE,"adj";"xPL.5",#N/A,FALSE,"adj";"xBS.1",#N/A,FALSE,"adj";"xBS.2",#N/A,FALSE,"adj";"xBS.3",#N/A,FALSE,"adj";"xCF.1",#N/A,FALSE,"adj";"xCF.2",#N/A,FALSE,"adj";"xPL.2a.mth",#N/A,FALSE,"adj";"xPL.2.mth",#N/A,FALSE,"adj";"xPL.2b.mth",#N/A,FALSE,"adj";"xPL.3.mth",#N/A,FALSE,"adj";"xPL.4.mth",#N/A,FALSE,"adj";"xPL.2.cum",#N/A,FALSE,"adj";"xPL.5.mth",#N/A,FALSE,"adj";"xPL.1.cum",#N/A,FALSE,"adj";"xPL.2.cum",#N/A,FALSE,"adj";"xPL.2a.cum",#N/A,FALSE,"adj";"xPL.2b.cum",#N/A,FALSE,"adj";"xPL.3.cum",#N/A,FALSE,"adj";"xPL.4.cum",#N/A,FALSE,"adj";"xPL.5.cum",#N/A,FALSE,"adj"}</definedName>
    <definedName name="wrn.Control._.month." localSheetId="4" hidden="1">{#N/A,#N/A,FALSE,"Control Month"}</definedName>
    <definedName name="wrn.Control._.month." localSheetId="17" hidden="1">{#N/A,#N/A,FALSE,"Control Month"}</definedName>
    <definedName name="wrn.Control._.month." localSheetId="16" hidden="1">{#N/A,#N/A,FALSE,"Control Month"}</definedName>
    <definedName name="wrn.Control._.month." localSheetId="31" hidden="1">{#N/A,#N/A,FALSE,"Control Month"}</definedName>
    <definedName name="wrn.Control._.month." localSheetId="20" hidden="1">{#N/A,#N/A,FALSE,"Control Month"}</definedName>
    <definedName name="wrn.Control._.month." localSheetId="19" hidden="1">{#N/A,#N/A,FALSE,"Control Month"}</definedName>
    <definedName name="wrn.Control._.month." localSheetId="18" hidden="1">{#N/A,#N/A,FALSE,"Control Month"}</definedName>
    <definedName name="wrn.Control._.month." hidden="1">{#N/A,#N/A,FALSE,"Control Month"}</definedName>
    <definedName name="wrn.Control._.month1" localSheetId="4" hidden="1">{#N/A,#N/A,FALSE,"Control Month"}</definedName>
    <definedName name="wrn.Control._.month1" localSheetId="17" hidden="1">{#N/A,#N/A,FALSE,"Control Month"}</definedName>
    <definedName name="wrn.Control._.month1" localSheetId="16" hidden="1">{#N/A,#N/A,FALSE,"Control Month"}</definedName>
    <definedName name="wrn.Control._.month1" localSheetId="31" hidden="1">{#N/A,#N/A,FALSE,"Control Month"}</definedName>
    <definedName name="wrn.Control._.month1" localSheetId="20" hidden="1">{#N/A,#N/A,FALSE,"Control Month"}</definedName>
    <definedName name="wrn.Control._.month1" localSheetId="19" hidden="1">{#N/A,#N/A,FALSE,"Control Month"}</definedName>
    <definedName name="wrn.Control._.month1" localSheetId="18" hidden="1">{#N/A,#N/A,FALSE,"Control Month"}</definedName>
    <definedName name="wrn.Control._.month1" hidden="1">{#N/A,#N/A,FALSE,"Control Month"}</definedName>
    <definedName name="wrn.control._.monthx" localSheetId="4" hidden="1">{#N/A,#N/A,FALSE,"Control Month"}</definedName>
    <definedName name="wrn.control._.monthx" localSheetId="17" hidden="1">{#N/A,#N/A,FALSE,"Control Month"}</definedName>
    <definedName name="wrn.control._.monthx" localSheetId="16" hidden="1">{#N/A,#N/A,FALSE,"Control Month"}</definedName>
    <definedName name="wrn.control._.monthx" localSheetId="31" hidden="1">{#N/A,#N/A,FALSE,"Control Month"}</definedName>
    <definedName name="wrn.control._.monthx" localSheetId="20" hidden="1">{#N/A,#N/A,FALSE,"Control Month"}</definedName>
    <definedName name="wrn.control._.monthx" localSheetId="19" hidden="1">{#N/A,#N/A,FALSE,"Control Month"}</definedName>
    <definedName name="wrn.control._.monthx" localSheetId="18" hidden="1">{#N/A,#N/A,FALSE,"Control Month"}</definedName>
    <definedName name="wrn.control._.monthx" hidden="1">{#N/A,#N/A,FALSE,"Control Month"}</definedName>
    <definedName name="wrn.Control._.Quarter." localSheetId="4" hidden="1">{#N/A,#N/A,TRUE,"Control Month";#N/A,#N/A,TRUE,"Control Quarter"}</definedName>
    <definedName name="wrn.Control._.Quarter." localSheetId="17" hidden="1">{#N/A,#N/A,TRUE,"Control Month";#N/A,#N/A,TRUE,"Control Quarter"}</definedName>
    <definedName name="wrn.Control._.Quarter." localSheetId="16" hidden="1">{#N/A,#N/A,TRUE,"Control Month";#N/A,#N/A,TRUE,"Control Quarter"}</definedName>
    <definedName name="wrn.Control._.Quarter." localSheetId="31" hidden="1">{#N/A,#N/A,TRUE,"Control Month";#N/A,#N/A,TRUE,"Control Quarter"}</definedName>
    <definedName name="wrn.Control._.Quarter." localSheetId="20" hidden="1">{#N/A,#N/A,TRUE,"Control Month";#N/A,#N/A,TRUE,"Control Quarter"}</definedName>
    <definedName name="wrn.Control._.Quarter." localSheetId="19" hidden="1">{#N/A,#N/A,TRUE,"Control Month";#N/A,#N/A,TRUE,"Control Quarter"}</definedName>
    <definedName name="wrn.Control._.Quarter." localSheetId="18" hidden="1">{#N/A,#N/A,TRUE,"Control Month";#N/A,#N/A,TRUE,"Control Quarter"}</definedName>
    <definedName name="wrn.Control._.Quarter." hidden="1">{#N/A,#N/A,TRUE,"Control Month";#N/A,#N/A,TRUE,"Control Quarter"}</definedName>
    <definedName name="wrn.CumAndAdj." localSheetId="4"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localSheetId="17"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localSheetId="16"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localSheetId="31"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localSheetId="20"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localSheetId="19"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localSheetId="18"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CumAndAdj." hidden="1">{"PL1",#N/A,FALSE,"cum";"PL2a",#N/A,FALSE,"cum";"PL2",#N/A,FALSE,"cum";"PL2b",#N/A,FALSE,"cum";"PL3",#N/A,FALSE,"cum";"PL4",#N/A,FALSE,"cum";"PL5",#N/A,FALSE,"cum";"cumBS2",#N/A,FALSE,"cum";"cumBS3",#N/A,FALSE,"cum";"cumCF",#N/A,FALSE,"cum";"cumFA",#N/A,FALSE,"cum";"adjPL1",#N/A,FALSE,"adj";"adjPL2a",#N/A,FALSE,"adj";"adjPL2",#N/A,FALSE,"adj";"adjPL2b",#N/A,FALSE,"adj";"adjPL3",#N/A,FALSE,"adj";"adjPL4",#N/A,FALSE,"adj";"adjPL5",#N/A,FALSE,"adj";"adjBS2",#N/A,FALSE,"adj";"adjBS3",#N/A,FALSE,"adj";"adjCF1",#N/A,FALSE,"adj";"adjCF4",#N/A,FALSE,"adj"}</definedName>
    <definedName name="wrn.dcf." localSheetId="4" hidden="1">{"mgmt forecast",#N/A,FALSE,"Mgmt Forecast";"dcf table",#N/A,FALSE,"Mgmt Forecast";"sensitivity",#N/A,FALSE,"Mgmt Forecast";"table inputs",#N/A,FALSE,"Mgmt Forecast";"calculations",#N/A,FALSE,"Mgmt Forecast"}</definedName>
    <definedName name="wrn.dcf." localSheetId="17" hidden="1">{"mgmt forecast",#N/A,FALSE,"Mgmt Forecast";"dcf table",#N/A,FALSE,"Mgmt Forecast";"sensitivity",#N/A,FALSE,"Mgmt Forecast";"table inputs",#N/A,FALSE,"Mgmt Forecast";"calculations",#N/A,FALSE,"Mgmt Forecast"}</definedName>
    <definedName name="wrn.dcf." localSheetId="16" hidden="1">{"mgmt forecast",#N/A,FALSE,"Mgmt Forecast";"dcf table",#N/A,FALSE,"Mgmt Forecast";"sensitivity",#N/A,FALSE,"Mgmt Forecast";"table inputs",#N/A,FALSE,"Mgmt Forecast";"calculations",#N/A,FALSE,"Mgmt Forecast"}</definedName>
    <definedName name="wrn.dcf." localSheetId="31" hidden="1">{"mgmt forecast",#N/A,FALSE,"Mgmt Forecast";"dcf table",#N/A,FALSE,"Mgmt Forecast";"sensitivity",#N/A,FALSE,"Mgmt Forecast";"table inputs",#N/A,FALSE,"Mgmt Forecast";"calculations",#N/A,FALSE,"Mgmt Forecast"}</definedName>
    <definedName name="wrn.dcf." localSheetId="20" hidden="1">{"mgmt forecast",#N/A,FALSE,"Mgmt Forecast";"dcf table",#N/A,FALSE,"Mgmt Forecast";"sensitivity",#N/A,FALSE,"Mgmt Forecast";"table inputs",#N/A,FALSE,"Mgmt Forecast";"calculations",#N/A,FALSE,"Mgmt Forecast"}</definedName>
    <definedName name="wrn.dcf." localSheetId="19" hidden="1">{"mgmt forecast",#N/A,FALSE,"Mgmt Forecast";"dcf table",#N/A,FALSE,"Mgmt Forecast";"sensitivity",#N/A,FALSE,"Mgmt Forecast";"table inputs",#N/A,FALSE,"Mgmt Forecast";"calculations",#N/A,FALSE,"Mgmt Forecast"}</definedName>
    <definedName name="wrn.dcf." localSheetId="18"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Full._.Budget._.2003." localSheetId="4" hidden="1">{#N/A,#N/A,TRUE,"Parameters";#N/A,#N/A,TRUE,"KFF";#N/A,#N/A,TRUE,"B1_B4";#N/A,#N/A,TRUE,"Details B1";#N/A,#N/A,TRUE,"Q";#N/A,#N/A,TRUE,"B5";#N/A,#N/A,TRUE,"B6";#N/A,#N/A,TRUE,"B8";#N/A,#N/A,TRUE,"B9";#N/A,#N/A,TRUE,"B11";#N/A,#N/A,TRUE,"Monthly spread"}</definedName>
    <definedName name="wrn.Full._.Budget._.2003." localSheetId="17" hidden="1">{#N/A,#N/A,TRUE,"Parameters";#N/A,#N/A,TRUE,"KFF";#N/A,#N/A,TRUE,"B1_B4";#N/A,#N/A,TRUE,"Details B1";#N/A,#N/A,TRUE,"Q";#N/A,#N/A,TRUE,"B5";#N/A,#N/A,TRUE,"B6";#N/A,#N/A,TRUE,"B8";#N/A,#N/A,TRUE,"B9";#N/A,#N/A,TRUE,"B11";#N/A,#N/A,TRUE,"Monthly spread"}</definedName>
    <definedName name="wrn.Full._.Budget._.2003." localSheetId="16" hidden="1">{#N/A,#N/A,TRUE,"Parameters";#N/A,#N/A,TRUE,"KFF";#N/A,#N/A,TRUE,"B1_B4";#N/A,#N/A,TRUE,"Details B1";#N/A,#N/A,TRUE,"Q";#N/A,#N/A,TRUE,"B5";#N/A,#N/A,TRUE,"B6";#N/A,#N/A,TRUE,"B8";#N/A,#N/A,TRUE,"B9";#N/A,#N/A,TRUE,"B11";#N/A,#N/A,TRUE,"Monthly spread"}</definedName>
    <definedName name="wrn.Full._.Budget._.2003." localSheetId="31" hidden="1">{#N/A,#N/A,TRUE,"Parameters";#N/A,#N/A,TRUE,"KFF";#N/A,#N/A,TRUE,"B1_B4";#N/A,#N/A,TRUE,"Details B1";#N/A,#N/A,TRUE,"Q";#N/A,#N/A,TRUE,"B5";#N/A,#N/A,TRUE,"B6";#N/A,#N/A,TRUE,"B8";#N/A,#N/A,TRUE,"B9";#N/A,#N/A,TRUE,"B11";#N/A,#N/A,TRUE,"Monthly spread"}</definedName>
    <definedName name="wrn.Full._.Budget._.2003." localSheetId="20" hidden="1">{#N/A,#N/A,TRUE,"Parameters";#N/A,#N/A,TRUE,"KFF";#N/A,#N/A,TRUE,"B1_B4";#N/A,#N/A,TRUE,"Details B1";#N/A,#N/A,TRUE,"Q";#N/A,#N/A,TRUE,"B5";#N/A,#N/A,TRUE,"B6";#N/A,#N/A,TRUE,"B8";#N/A,#N/A,TRUE,"B9";#N/A,#N/A,TRUE,"B11";#N/A,#N/A,TRUE,"Monthly spread"}</definedName>
    <definedName name="wrn.Full._.Budget._.2003." localSheetId="19" hidden="1">{#N/A,#N/A,TRUE,"Parameters";#N/A,#N/A,TRUE,"KFF";#N/A,#N/A,TRUE,"B1_B4";#N/A,#N/A,TRUE,"Details B1";#N/A,#N/A,TRUE,"Q";#N/A,#N/A,TRUE,"B5";#N/A,#N/A,TRUE,"B6";#N/A,#N/A,TRUE,"B8";#N/A,#N/A,TRUE,"B9";#N/A,#N/A,TRUE,"B11";#N/A,#N/A,TRUE,"Monthly spread"}</definedName>
    <definedName name="wrn.Full._.Budget._.2003." localSheetId="18" hidden="1">{#N/A,#N/A,TRUE,"Parameters";#N/A,#N/A,TRUE,"KFF";#N/A,#N/A,TRUE,"B1_B4";#N/A,#N/A,TRUE,"Details B1";#N/A,#N/A,TRUE,"Q";#N/A,#N/A,TRUE,"B5";#N/A,#N/A,TRUE,"B6";#N/A,#N/A,TRUE,"B8";#N/A,#N/A,TRUE,"B9";#N/A,#N/A,TRUE,"B11";#N/A,#N/A,TRUE,"Monthly spread"}</definedName>
    <definedName name="wrn.Full._.Budget._.2003." hidden="1">{#N/A,#N/A,TRUE,"Parameters";#N/A,#N/A,TRUE,"KFF";#N/A,#N/A,TRUE,"B1_B4";#N/A,#N/A,TRUE,"Details B1";#N/A,#N/A,TRUE,"Q";#N/A,#N/A,TRUE,"B5";#N/A,#N/A,TRUE,"B6";#N/A,#N/A,TRUE,"B8";#N/A,#N/A,TRUE,"B9";#N/A,#N/A,TRUE,"B11";#N/A,#N/A,TRUE,"Monthly spread"}</definedName>
    <definedName name="wrn.Full._.Budget._.2004." localSheetId="4" hidden="1">{#N/A,#N/A,TRUE,"Parameters";#N/A,#N/A,TRUE,"KFF";#N/A,#N/A,TRUE,"B1_B4 Restated";#N/A,#N/A,TRUE,"B1_B4";#N/A,#N/A,TRUE,"Details B1";#N/A,#N/A,TRUE,"Q";#N/A,#N/A,TRUE,"B5";#N/A,#N/A,TRUE,"B6";#N/A,#N/A,TRUE,"B8";#N/A,#N/A,TRUE,"B9";#N/A,#N/A,TRUE,"B11";#N/A,#N/A,TRUE,"Monthly spread";#N/A,#N/A,TRUE,"R2003";#N/A,#N/A,TRUE,"R2002"}</definedName>
    <definedName name="wrn.Full._.Budget._.2004." localSheetId="17" hidden="1">{#N/A,#N/A,TRUE,"Parameters";#N/A,#N/A,TRUE,"KFF";#N/A,#N/A,TRUE,"B1_B4 Restated";#N/A,#N/A,TRUE,"B1_B4";#N/A,#N/A,TRUE,"Details B1";#N/A,#N/A,TRUE,"Q";#N/A,#N/A,TRUE,"B5";#N/A,#N/A,TRUE,"B6";#N/A,#N/A,TRUE,"B8";#N/A,#N/A,TRUE,"B9";#N/A,#N/A,TRUE,"B11";#N/A,#N/A,TRUE,"Monthly spread";#N/A,#N/A,TRUE,"R2003";#N/A,#N/A,TRUE,"R2002"}</definedName>
    <definedName name="wrn.Full._.Budget._.2004." localSheetId="16" hidden="1">{#N/A,#N/A,TRUE,"Parameters";#N/A,#N/A,TRUE,"KFF";#N/A,#N/A,TRUE,"B1_B4 Restated";#N/A,#N/A,TRUE,"B1_B4";#N/A,#N/A,TRUE,"Details B1";#N/A,#N/A,TRUE,"Q";#N/A,#N/A,TRUE,"B5";#N/A,#N/A,TRUE,"B6";#N/A,#N/A,TRUE,"B8";#N/A,#N/A,TRUE,"B9";#N/A,#N/A,TRUE,"B11";#N/A,#N/A,TRUE,"Monthly spread";#N/A,#N/A,TRUE,"R2003";#N/A,#N/A,TRUE,"R2002"}</definedName>
    <definedName name="wrn.Full._.Budget._.2004." localSheetId="31" hidden="1">{#N/A,#N/A,TRUE,"Parameters";#N/A,#N/A,TRUE,"KFF";#N/A,#N/A,TRUE,"B1_B4 Restated";#N/A,#N/A,TRUE,"B1_B4";#N/A,#N/A,TRUE,"Details B1";#N/A,#N/A,TRUE,"Q";#N/A,#N/A,TRUE,"B5";#N/A,#N/A,TRUE,"B6";#N/A,#N/A,TRUE,"B8";#N/A,#N/A,TRUE,"B9";#N/A,#N/A,TRUE,"B11";#N/A,#N/A,TRUE,"Monthly spread";#N/A,#N/A,TRUE,"R2003";#N/A,#N/A,TRUE,"R2002"}</definedName>
    <definedName name="wrn.Full._.Budget._.2004." localSheetId="20" hidden="1">{#N/A,#N/A,TRUE,"Parameters";#N/A,#N/A,TRUE,"KFF";#N/A,#N/A,TRUE,"B1_B4 Restated";#N/A,#N/A,TRUE,"B1_B4";#N/A,#N/A,TRUE,"Details B1";#N/A,#N/A,TRUE,"Q";#N/A,#N/A,TRUE,"B5";#N/A,#N/A,TRUE,"B6";#N/A,#N/A,TRUE,"B8";#N/A,#N/A,TRUE,"B9";#N/A,#N/A,TRUE,"B11";#N/A,#N/A,TRUE,"Monthly spread";#N/A,#N/A,TRUE,"R2003";#N/A,#N/A,TRUE,"R2002"}</definedName>
    <definedName name="wrn.Full._.Budget._.2004." localSheetId="19" hidden="1">{#N/A,#N/A,TRUE,"Parameters";#N/A,#N/A,TRUE,"KFF";#N/A,#N/A,TRUE,"B1_B4 Restated";#N/A,#N/A,TRUE,"B1_B4";#N/A,#N/A,TRUE,"Details B1";#N/A,#N/A,TRUE,"Q";#N/A,#N/A,TRUE,"B5";#N/A,#N/A,TRUE,"B6";#N/A,#N/A,TRUE,"B8";#N/A,#N/A,TRUE,"B9";#N/A,#N/A,TRUE,"B11";#N/A,#N/A,TRUE,"Monthly spread";#N/A,#N/A,TRUE,"R2003";#N/A,#N/A,TRUE,"R2002"}</definedName>
    <definedName name="wrn.Full._.Budget._.2004." localSheetId="18" hidden="1">{#N/A,#N/A,TRUE,"Parameters";#N/A,#N/A,TRUE,"KFF";#N/A,#N/A,TRUE,"B1_B4 Restated";#N/A,#N/A,TRUE,"B1_B4";#N/A,#N/A,TRUE,"Details B1";#N/A,#N/A,TRUE,"Q";#N/A,#N/A,TRUE,"B5";#N/A,#N/A,TRUE,"B6";#N/A,#N/A,TRUE,"B8";#N/A,#N/A,TRUE,"B9";#N/A,#N/A,TRUE,"B11";#N/A,#N/A,TRUE,"Monthly spread";#N/A,#N/A,TRUE,"R2003";#N/A,#N/A,TRUE,"R2002"}</definedName>
    <definedName name="wrn.Full._.Budget._.2004." hidden="1">{#N/A,#N/A,TRUE,"Parameters";#N/A,#N/A,TRUE,"KFF";#N/A,#N/A,TRUE,"B1_B4 Restated";#N/A,#N/A,TRUE,"B1_B4";#N/A,#N/A,TRUE,"Details B1";#N/A,#N/A,TRUE,"Q";#N/A,#N/A,TRUE,"B5";#N/A,#N/A,TRUE,"B6";#N/A,#N/A,TRUE,"B8";#N/A,#N/A,TRUE,"B9";#N/A,#N/A,TRUE,"B11";#N/A,#N/A,TRUE,"Monthly spread";#N/A,#N/A,TRUE,"R2003";#N/A,#N/A,TRUE,"R2002"}</definedName>
    <definedName name="wrn.Full._.YE._.Pack_without._.upload." localSheetId="4"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localSheetId="17"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localSheetId="16"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localSheetId="31"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localSheetId="20"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localSheetId="19"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localSheetId="18" hidden="1">{#N/A,#N/A,TRUE,"Front Page";#N/A,#N/A,TRUE,"LOR1_3";#N/A,#N/A,TRUE,"M1";#N/A,#N/A,TRUE,"Details M1";#N/A,#N/A,TRUE,"M2";#N/A,#N/A,TRUE,"Details M2";#N/A,#N/A,TRUE,"M3";#N/A,#N/A,TRUE,"Details M3";#N/A,#N/A,TRUE,"Internet";#N/A,#N/A,TRUE,"Employee benefits";#N/A,#N/A,TRUE,"Consultants expenses";#N/A,#N/A,TRUE,"ACQ1_2";#N/A,#N/A,TRUE,"DIV1_2"}</definedName>
    <definedName name="wrn.Full._.YE._.Pack_without._.upload." hidden="1">{#N/A,#N/A,TRUE,"Front Page";#N/A,#N/A,TRUE,"LOR1_3";#N/A,#N/A,TRUE,"M1";#N/A,#N/A,TRUE,"Details M1";#N/A,#N/A,TRUE,"M2";#N/A,#N/A,TRUE,"Details M2";#N/A,#N/A,TRUE,"M3";#N/A,#N/A,TRUE,"Details M3";#N/A,#N/A,TRUE,"Internet";#N/A,#N/A,TRUE,"Employee benefits";#N/A,#N/A,TRUE,"Consultants expenses";#N/A,#N/A,TRUE,"ACQ1_2";#N/A,#N/A,TRUE,"DIV1_2"}</definedName>
    <definedName name="wrn.Income._.Statement." localSheetId="4" hidden="1">{"% Growth",#N/A,FALSE,"Income Statement";"% of GDAR",#N/A,FALSE,"Income Statement"}</definedName>
    <definedName name="wrn.Income._.Statement." localSheetId="17" hidden="1">{"% Growth",#N/A,FALSE,"Income Statement";"% of GDAR",#N/A,FALSE,"Income Statement"}</definedName>
    <definedName name="wrn.Income._.Statement." localSheetId="16" hidden="1">{"% Growth",#N/A,FALSE,"Income Statement";"% of GDAR",#N/A,FALSE,"Income Statement"}</definedName>
    <definedName name="wrn.Income._.Statement." localSheetId="31" hidden="1">{"% Growth",#N/A,FALSE,"Income Statement";"% of GDAR",#N/A,FALSE,"Income Statement"}</definedName>
    <definedName name="wrn.Income._.Statement." localSheetId="20" hidden="1">{"% Growth",#N/A,FALSE,"Income Statement";"% of GDAR",#N/A,FALSE,"Income Statement"}</definedName>
    <definedName name="wrn.Income._.Statement." localSheetId="19" hidden="1">{"% Growth",#N/A,FALSE,"Income Statement";"% of GDAR",#N/A,FALSE,"Income Statement"}</definedName>
    <definedName name="wrn.Income._.Statement." localSheetId="18" hidden="1">{"% Growth",#N/A,FALSE,"Income Statement";"% of GDAR",#N/A,FALSE,"Income Statement"}</definedName>
    <definedName name="wrn.Income._.Statement." hidden="1">{"% Growth",#N/A,FALSE,"Income Statement";"% of GDAR",#N/A,FALSE,"Income Statement"}</definedName>
    <definedName name="wrn.Letter._.of._.representation." localSheetId="4" hidden="1">{#N/A,#N/A,FALSE,"LRP1_3"}</definedName>
    <definedName name="wrn.Letter._.of._.representation." localSheetId="17" hidden="1">{#N/A,#N/A,FALSE,"LRP1_3"}</definedName>
    <definedName name="wrn.Letter._.of._.representation." localSheetId="16" hidden="1">{#N/A,#N/A,FALSE,"LRP1_3"}</definedName>
    <definedName name="wrn.Letter._.of._.representation." localSheetId="31" hidden="1">{#N/A,#N/A,FALSE,"LRP1_3"}</definedName>
    <definedName name="wrn.Letter._.of._.representation." localSheetId="20" hidden="1">{#N/A,#N/A,FALSE,"LRP1_3"}</definedName>
    <definedName name="wrn.Letter._.of._.representation." localSheetId="19" hidden="1">{#N/A,#N/A,FALSE,"LRP1_3"}</definedName>
    <definedName name="wrn.Letter._.of._.representation." localSheetId="18" hidden="1">{#N/A,#N/A,FALSE,"LRP1_3"}</definedName>
    <definedName name="wrn.Letter._.of._.representation." hidden="1">{#N/A,#N/A,FALSE,"LRP1_3"}</definedName>
    <definedName name="wrn.Monthly._.report." localSheetId="4" hidden="1">{#N/A,#N/A,TRUE,"PARAMETERS";#N/A,#N/A,TRUE,"M1";#N/A,#N/A,TRUE,"DETAILS M1";#N/A,#N/A,TRUE,"M2";#N/A,#N/A,TRUE,"DETAILS M2";#N/A,#N/A,TRUE,"M3";#N/A,#N/A,TRUE,"DETAILS M3";#N/A,#N/A,TRUE,"M4";#N/A,#N/A,TRUE,"M5";#N/A,#N/A,TRUE,"M9";#N/A,#N/A,TRUE,"M11";#N/A,#N/A,TRUE,"KFF Month"}</definedName>
    <definedName name="wrn.Monthly._.report." localSheetId="17" hidden="1">{#N/A,#N/A,TRUE,"PARAMETERS";#N/A,#N/A,TRUE,"M1";#N/A,#N/A,TRUE,"DETAILS M1";#N/A,#N/A,TRUE,"M2";#N/A,#N/A,TRUE,"DETAILS M2";#N/A,#N/A,TRUE,"M3";#N/A,#N/A,TRUE,"DETAILS M3";#N/A,#N/A,TRUE,"M4";#N/A,#N/A,TRUE,"M5";#N/A,#N/A,TRUE,"M9";#N/A,#N/A,TRUE,"M11";#N/A,#N/A,TRUE,"KFF Month"}</definedName>
    <definedName name="wrn.Monthly._.report." localSheetId="16" hidden="1">{#N/A,#N/A,TRUE,"PARAMETERS";#N/A,#N/A,TRUE,"M1";#N/A,#N/A,TRUE,"DETAILS M1";#N/A,#N/A,TRUE,"M2";#N/A,#N/A,TRUE,"DETAILS M2";#N/A,#N/A,TRUE,"M3";#N/A,#N/A,TRUE,"DETAILS M3";#N/A,#N/A,TRUE,"M4";#N/A,#N/A,TRUE,"M5";#N/A,#N/A,TRUE,"M9";#N/A,#N/A,TRUE,"M11";#N/A,#N/A,TRUE,"KFF Month"}</definedName>
    <definedName name="wrn.Monthly._.report." localSheetId="31" hidden="1">{#N/A,#N/A,TRUE,"PARAMETERS";#N/A,#N/A,TRUE,"M1";#N/A,#N/A,TRUE,"DETAILS M1";#N/A,#N/A,TRUE,"M2";#N/A,#N/A,TRUE,"DETAILS M2";#N/A,#N/A,TRUE,"M3";#N/A,#N/A,TRUE,"DETAILS M3";#N/A,#N/A,TRUE,"M4";#N/A,#N/A,TRUE,"M5";#N/A,#N/A,TRUE,"M9";#N/A,#N/A,TRUE,"M11";#N/A,#N/A,TRUE,"KFF Month"}</definedName>
    <definedName name="wrn.Monthly._.report." localSheetId="20" hidden="1">{#N/A,#N/A,TRUE,"PARAMETERS";#N/A,#N/A,TRUE,"M1";#N/A,#N/A,TRUE,"DETAILS M1";#N/A,#N/A,TRUE,"M2";#N/A,#N/A,TRUE,"DETAILS M2";#N/A,#N/A,TRUE,"M3";#N/A,#N/A,TRUE,"DETAILS M3";#N/A,#N/A,TRUE,"M4";#N/A,#N/A,TRUE,"M5";#N/A,#N/A,TRUE,"M9";#N/A,#N/A,TRUE,"M11";#N/A,#N/A,TRUE,"KFF Month"}</definedName>
    <definedName name="wrn.Monthly._.report." localSheetId="19" hidden="1">{#N/A,#N/A,TRUE,"PARAMETERS";#N/A,#N/A,TRUE,"M1";#N/A,#N/A,TRUE,"DETAILS M1";#N/A,#N/A,TRUE,"M2";#N/A,#N/A,TRUE,"DETAILS M2";#N/A,#N/A,TRUE,"M3";#N/A,#N/A,TRUE,"DETAILS M3";#N/A,#N/A,TRUE,"M4";#N/A,#N/A,TRUE,"M5";#N/A,#N/A,TRUE,"M9";#N/A,#N/A,TRUE,"M11";#N/A,#N/A,TRUE,"KFF Month"}</definedName>
    <definedName name="wrn.Monthly._.report." localSheetId="18" hidden="1">{#N/A,#N/A,TRUE,"PARAMETERS";#N/A,#N/A,TRUE,"M1";#N/A,#N/A,TRUE,"DETAILS M1";#N/A,#N/A,TRUE,"M2";#N/A,#N/A,TRUE,"DETAILS M2";#N/A,#N/A,TRUE,"M3";#N/A,#N/A,TRUE,"DETAILS M3";#N/A,#N/A,TRUE,"M4";#N/A,#N/A,TRUE,"M5";#N/A,#N/A,TRUE,"M9";#N/A,#N/A,TRUE,"M11";#N/A,#N/A,TRUE,"KFF Month"}</definedName>
    <definedName name="wrn.Monthly._.report." hidden="1">{#N/A,#N/A,TRUE,"PARAMETERS";#N/A,#N/A,TRUE,"M1";#N/A,#N/A,TRUE,"DETAILS M1";#N/A,#N/A,TRUE,"M2";#N/A,#N/A,TRUE,"DETAILS M2";#N/A,#N/A,TRUE,"M3";#N/A,#N/A,TRUE,"DETAILS M3";#N/A,#N/A,TRUE,"M4";#N/A,#N/A,TRUE,"M5";#N/A,#N/A,TRUE,"M9";#N/A,#N/A,TRUE,"M11";#N/A,#N/A,TRUE,"KFF Month"}</definedName>
    <definedName name="wrn.Quarterly._.report." localSheetId="4" hidden="1">{#N/A,#N/A,TRUE,"PARAMETERS";#N/A,#N/A,TRUE,"M1";#N/A,#N/A,TRUE,"DETAILS M1";#N/A,#N/A,TRUE,"M2";#N/A,#N/A,TRUE,"DETAILS M2";#N/A,#N/A,TRUE,"M3";#N/A,#N/A,TRUE,"DETAILS M3";#N/A,#N/A,TRUE,"M4";#N/A,#N/A,TRUE,"M5";#N/A,#N/A,TRUE,"Q6";#N/A,#N/A,TRUE,"Q7";#N/A,#N/A,TRUE,"M9";#N/A,#N/A,TRUE,"M11";#N/A,#N/A,TRUE,"Q13";#N/A,#N/A,TRUE,"KFF Quarter"}</definedName>
    <definedName name="wrn.Quarterly._.report." localSheetId="17" hidden="1">{#N/A,#N/A,TRUE,"PARAMETERS";#N/A,#N/A,TRUE,"M1";#N/A,#N/A,TRUE,"DETAILS M1";#N/A,#N/A,TRUE,"M2";#N/A,#N/A,TRUE,"DETAILS M2";#N/A,#N/A,TRUE,"M3";#N/A,#N/A,TRUE,"DETAILS M3";#N/A,#N/A,TRUE,"M4";#N/A,#N/A,TRUE,"M5";#N/A,#N/A,TRUE,"Q6";#N/A,#N/A,TRUE,"Q7";#N/A,#N/A,TRUE,"M9";#N/A,#N/A,TRUE,"M11";#N/A,#N/A,TRUE,"Q13";#N/A,#N/A,TRUE,"KFF Quarter"}</definedName>
    <definedName name="wrn.Quarterly._.report." localSheetId="16" hidden="1">{#N/A,#N/A,TRUE,"PARAMETERS";#N/A,#N/A,TRUE,"M1";#N/A,#N/A,TRUE,"DETAILS M1";#N/A,#N/A,TRUE,"M2";#N/A,#N/A,TRUE,"DETAILS M2";#N/A,#N/A,TRUE,"M3";#N/A,#N/A,TRUE,"DETAILS M3";#N/A,#N/A,TRUE,"M4";#N/A,#N/A,TRUE,"M5";#N/A,#N/A,TRUE,"Q6";#N/A,#N/A,TRUE,"Q7";#N/A,#N/A,TRUE,"M9";#N/A,#N/A,TRUE,"M11";#N/A,#N/A,TRUE,"Q13";#N/A,#N/A,TRUE,"KFF Quarter"}</definedName>
    <definedName name="wrn.Quarterly._.report." localSheetId="31" hidden="1">{#N/A,#N/A,TRUE,"PARAMETERS";#N/A,#N/A,TRUE,"M1";#N/A,#N/A,TRUE,"DETAILS M1";#N/A,#N/A,TRUE,"M2";#N/A,#N/A,TRUE,"DETAILS M2";#N/A,#N/A,TRUE,"M3";#N/A,#N/A,TRUE,"DETAILS M3";#N/A,#N/A,TRUE,"M4";#N/A,#N/A,TRUE,"M5";#N/A,#N/A,TRUE,"Q6";#N/A,#N/A,TRUE,"Q7";#N/A,#N/A,TRUE,"M9";#N/A,#N/A,TRUE,"M11";#N/A,#N/A,TRUE,"Q13";#N/A,#N/A,TRUE,"KFF Quarter"}</definedName>
    <definedName name="wrn.Quarterly._.report." localSheetId="20" hidden="1">{#N/A,#N/A,TRUE,"PARAMETERS";#N/A,#N/A,TRUE,"M1";#N/A,#N/A,TRUE,"DETAILS M1";#N/A,#N/A,TRUE,"M2";#N/A,#N/A,TRUE,"DETAILS M2";#N/A,#N/A,TRUE,"M3";#N/A,#N/A,TRUE,"DETAILS M3";#N/A,#N/A,TRUE,"M4";#N/A,#N/A,TRUE,"M5";#N/A,#N/A,TRUE,"Q6";#N/A,#N/A,TRUE,"Q7";#N/A,#N/A,TRUE,"M9";#N/A,#N/A,TRUE,"M11";#N/A,#N/A,TRUE,"Q13";#N/A,#N/A,TRUE,"KFF Quarter"}</definedName>
    <definedName name="wrn.Quarterly._.report." localSheetId="19" hidden="1">{#N/A,#N/A,TRUE,"PARAMETERS";#N/A,#N/A,TRUE,"M1";#N/A,#N/A,TRUE,"DETAILS M1";#N/A,#N/A,TRUE,"M2";#N/A,#N/A,TRUE,"DETAILS M2";#N/A,#N/A,TRUE,"M3";#N/A,#N/A,TRUE,"DETAILS M3";#N/A,#N/A,TRUE,"M4";#N/A,#N/A,TRUE,"M5";#N/A,#N/A,TRUE,"Q6";#N/A,#N/A,TRUE,"Q7";#N/A,#N/A,TRUE,"M9";#N/A,#N/A,TRUE,"M11";#N/A,#N/A,TRUE,"Q13";#N/A,#N/A,TRUE,"KFF Quarter"}</definedName>
    <definedName name="wrn.Quarterly._.report." localSheetId="18" hidden="1">{#N/A,#N/A,TRUE,"PARAMETERS";#N/A,#N/A,TRUE,"M1";#N/A,#N/A,TRUE,"DETAILS M1";#N/A,#N/A,TRUE,"M2";#N/A,#N/A,TRUE,"DETAILS M2";#N/A,#N/A,TRUE,"M3";#N/A,#N/A,TRUE,"DETAILS M3";#N/A,#N/A,TRUE,"M4";#N/A,#N/A,TRUE,"M5";#N/A,#N/A,TRUE,"Q6";#N/A,#N/A,TRUE,"Q7";#N/A,#N/A,TRUE,"M9";#N/A,#N/A,TRUE,"M11";#N/A,#N/A,TRUE,"Q13";#N/A,#N/A,TRUE,"KFF Quarter"}</definedName>
    <definedName name="wrn.Quarterly._.report." hidden="1">{#N/A,#N/A,TRUE,"PARAMETERS";#N/A,#N/A,TRUE,"M1";#N/A,#N/A,TRUE,"DETAILS M1";#N/A,#N/A,TRUE,"M2";#N/A,#N/A,TRUE,"DETAILS M2";#N/A,#N/A,TRUE,"M3";#N/A,#N/A,TRUE,"DETAILS M3";#N/A,#N/A,TRUE,"M4";#N/A,#N/A,TRUE,"M5";#N/A,#N/A,TRUE,"Q6";#N/A,#N/A,TRUE,"Q7";#N/A,#N/A,TRUE,"M9";#N/A,#N/A,TRUE,"M11";#N/A,#N/A,TRUE,"Q13";#N/A,#N/A,TRUE,"KFF Quarter"}</definedName>
    <definedName name="wrn.quarterly._.report1" localSheetId="4" hidden="1">{#N/A,#N/A,TRUE,"PARAMETERS";#N/A,#N/A,TRUE,"M1";#N/A,#N/A,TRUE,"DETAILS M1";#N/A,#N/A,TRUE,"M2";#N/A,#N/A,TRUE,"DETAILS M2";#N/A,#N/A,TRUE,"M3";#N/A,#N/A,TRUE,"DETAILS M3";#N/A,#N/A,TRUE,"M4";#N/A,#N/A,TRUE,"M5";#N/A,#N/A,TRUE,"Q6";#N/A,#N/A,TRUE,"Q7";#N/A,#N/A,TRUE,"M9";#N/A,#N/A,TRUE,"M11";#N/A,#N/A,TRUE,"Q13";#N/A,#N/A,TRUE,"KFF Quarter"}</definedName>
    <definedName name="wrn.quarterly._.report1" localSheetId="17" hidden="1">{#N/A,#N/A,TRUE,"PARAMETERS";#N/A,#N/A,TRUE,"M1";#N/A,#N/A,TRUE,"DETAILS M1";#N/A,#N/A,TRUE,"M2";#N/A,#N/A,TRUE,"DETAILS M2";#N/A,#N/A,TRUE,"M3";#N/A,#N/A,TRUE,"DETAILS M3";#N/A,#N/A,TRUE,"M4";#N/A,#N/A,TRUE,"M5";#N/A,#N/A,TRUE,"Q6";#N/A,#N/A,TRUE,"Q7";#N/A,#N/A,TRUE,"M9";#N/A,#N/A,TRUE,"M11";#N/A,#N/A,TRUE,"Q13";#N/A,#N/A,TRUE,"KFF Quarter"}</definedName>
    <definedName name="wrn.quarterly._.report1" localSheetId="16" hidden="1">{#N/A,#N/A,TRUE,"PARAMETERS";#N/A,#N/A,TRUE,"M1";#N/A,#N/A,TRUE,"DETAILS M1";#N/A,#N/A,TRUE,"M2";#N/A,#N/A,TRUE,"DETAILS M2";#N/A,#N/A,TRUE,"M3";#N/A,#N/A,TRUE,"DETAILS M3";#N/A,#N/A,TRUE,"M4";#N/A,#N/A,TRUE,"M5";#N/A,#N/A,TRUE,"Q6";#N/A,#N/A,TRUE,"Q7";#N/A,#N/A,TRUE,"M9";#N/A,#N/A,TRUE,"M11";#N/A,#N/A,TRUE,"Q13";#N/A,#N/A,TRUE,"KFF Quarter"}</definedName>
    <definedName name="wrn.quarterly._.report1" localSheetId="31" hidden="1">{#N/A,#N/A,TRUE,"PARAMETERS";#N/A,#N/A,TRUE,"M1";#N/A,#N/A,TRUE,"DETAILS M1";#N/A,#N/A,TRUE,"M2";#N/A,#N/A,TRUE,"DETAILS M2";#N/A,#N/A,TRUE,"M3";#N/A,#N/A,TRUE,"DETAILS M3";#N/A,#N/A,TRUE,"M4";#N/A,#N/A,TRUE,"M5";#N/A,#N/A,TRUE,"Q6";#N/A,#N/A,TRUE,"Q7";#N/A,#N/A,TRUE,"M9";#N/A,#N/A,TRUE,"M11";#N/A,#N/A,TRUE,"Q13";#N/A,#N/A,TRUE,"KFF Quarter"}</definedName>
    <definedName name="wrn.quarterly._.report1" localSheetId="20" hidden="1">{#N/A,#N/A,TRUE,"PARAMETERS";#N/A,#N/A,TRUE,"M1";#N/A,#N/A,TRUE,"DETAILS M1";#N/A,#N/A,TRUE,"M2";#N/A,#N/A,TRUE,"DETAILS M2";#N/A,#N/A,TRUE,"M3";#N/A,#N/A,TRUE,"DETAILS M3";#N/A,#N/A,TRUE,"M4";#N/A,#N/A,TRUE,"M5";#N/A,#N/A,TRUE,"Q6";#N/A,#N/A,TRUE,"Q7";#N/A,#N/A,TRUE,"M9";#N/A,#N/A,TRUE,"M11";#N/A,#N/A,TRUE,"Q13";#N/A,#N/A,TRUE,"KFF Quarter"}</definedName>
    <definedName name="wrn.quarterly._.report1" localSheetId="19" hidden="1">{#N/A,#N/A,TRUE,"PARAMETERS";#N/A,#N/A,TRUE,"M1";#N/A,#N/A,TRUE,"DETAILS M1";#N/A,#N/A,TRUE,"M2";#N/A,#N/A,TRUE,"DETAILS M2";#N/A,#N/A,TRUE,"M3";#N/A,#N/A,TRUE,"DETAILS M3";#N/A,#N/A,TRUE,"M4";#N/A,#N/A,TRUE,"M5";#N/A,#N/A,TRUE,"Q6";#N/A,#N/A,TRUE,"Q7";#N/A,#N/A,TRUE,"M9";#N/A,#N/A,TRUE,"M11";#N/A,#N/A,TRUE,"Q13";#N/A,#N/A,TRUE,"KFF Quarter"}</definedName>
    <definedName name="wrn.quarterly._.report1" localSheetId="18" hidden="1">{#N/A,#N/A,TRUE,"PARAMETERS";#N/A,#N/A,TRUE,"M1";#N/A,#N/A,TRUE,"DETAILS M1";#N/A,#N/A,TRUE,"M2";#N/A,#N/A,TRUE,"DETAILS M2";#N/A,#N/A,TRUE,"M3";#N/A,#N/A,TRUE,"DETAILS M3";#N/A,#N/A,TRUE,"M4";#N/A,#N/A,TRUE,"M5";#N/A,#N/A,TRUE,"Q6";#N/A,#N/A,TRUE,"Q7";#N/A,#N/A,TRUE,"M9";#N/A,#N/A,TRUE,"M11";#N/A,#N/A,TRUE,"Q13";#N/A,#N/A,TRUE,"KFF Quarter"}</definedName>
    <definedName name="wrn.quarterly._.report1" hidden="1">{#N/A,#N/A,TRUE,"PARAMETERS";#N/A,#N/A,TRUE,"M1";#N/A,#N/A,TRUE,"DETAILS M1";#N/A,#N/A,TRUE,"M2";#N/A,#N/A,TRUE,"DETAILS M2";#N/A,#N/A,TRUE,"M3";#N/A,#N/A,TRUE,"DETAILS M3";#N/A,#N/A,TRUE,"M4";#N/A,#N/A,TRUE,"M5";#N/A,#N/A,TRUE,"Q6";#N/A,#N/A,TRUE,"Q7";#N/A,#N/A,TRUE,"M9";#N/A,#N/A,TRUE,"M11";#N/A,#N/A,TRUE,"Q13";#N/A,#N/A,TRUE,"KFF Quarter"}</definedName>
    <definedName name="wrn.Restatements._.only." localSheetId="4" hidden="1">{#N/A,#N/A,FALSE,"B1_B4 Restated";#N/A,#N/A,FALSE,"R2002";#N/A,#N/A,FALSE,"R2003"}</definedName>
    <definedName name="wrn.Restatements._.only." localSheetId="17" hidden="1">{#N/A,#N/A,FALSE,"B1_B4 Restated";#N/A,#N/A,FALSE,"R2002";#N/A,#N/A,FALSE,"R2003"}</definedName>
    <definedName name="wrn.Restatements._.only." localSheetId="16" hidden="1">{#N/A,#N/A,FALSE,"B1_B4 Restated";#N/A,#N/A,FALSE,"R2002";#N/A,#N/A,FALSE,"R2003"}</definedName>
    <definedName name="wrn.Restatements._.only." localSheetId="31" hidden="1">{#N/A,#N/A,FALSE,"B1_B4 Restated";#N/A,#N/A,FALSE,"R2002";#N/A,#N/A,FALSE,"R2003"}</definedName>
    <definedName name="wrn.Restatements._.only." localSheetId="20" hidden="1">{#N/A,#N/A,FALSE,"B1_B4 Restated";#N/A,#N/A,FALSE,"R2002";#N/A,#N/A,FALSE,"R2003"}</definedName>
    <definedName name="wrn.Restatements._.only." localSheetId="19" hidden="1">{#N/A,#N/A,FALSE,"B1_B4 Restated";#N/A,#N/A,FALSE,"R2002";#N/A,#N/A,FALSE,"R2003"}</definedName>
    <definedName name="wrn.Restatements._.only." localSheetId="18" hidden="1">{#N/A,#N/A,FALSE,"B1_B4 Restated";#N/A,#N/A,FALSE,"R2002";#N/A,#N/A,FALSE,"R2003"}</definedName>
    <definedName name="wrn.Restatements._.only." hidden="1">{#N/A,#N/A,FALSE,"B1_B4 Restated";#N/A,#N/A,FALSE,"R2002";#N/A,#N/A,FALSE,"R2003"}</definedName>
    <definedName name="wrn.Review._.Schedules." localSheetId="4"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localSheetId="17"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localSheetId="16"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localSheetId="31"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localSheetId="20"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localSheetId="19"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localSheetId="18"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wrn.Review._.Schedules." hidden="1">{"title",#N/A,FALSE,"Title";"OPL1",#N/A,FALSE,"PL";"OPL1(r)",#N/A,FALSE,"PL";"OPL1(r2)",#N/A,FALSE,"PL";"OPL1(bud)",#N/A,FALSE,"PL";"OpAnal",#N/A,FALSE,"Op";"OPL2a",#N/A,FALSE,"PL";"OPL2",#N/A,FALSE,"PL";"OPL2b",#N/A,FALSE,"PL";"OPL2c",#N/A,FALSE,"PL";"OPL2d",#N/A,FALSE,"PL";"PL_Pd_Act_vs_Bud",#N/A,FALSE,"mth";"Pl_Pd_Act_vs_Fcst",#N/A,FALSE,"mth";"PL_Cum_Act_vs_Bud",#N/A,FALSE,"cum";"PL-Cum_Act_vs_Fcst",#N/A,FALSE,"cum";"Seg01",#N/A,FALSE,"PL";"Seg02",#N/A,FALSE,"PL";"seg01(mth)",#N/A,FALSE,"PL";"seg02(mth)",#N/A,FALSE,"PL";"BS2",#N/A,FALSE,"BS";"BS4",#N/A,FALSE,"BS";"CF1(a)",#N/A,FALSE,"CF";"CF2",#N/A,FALSE,"CF";"CF3",#N/A,FALSE,"CF"}</definedName>
    <definedName name="Z_0A7D38B0_1138_4832_A4C3_585866060381_.wvu.Cols" localSheetId="17" hidden="1">#REF!</definedName>
    <definedName name="Z_0A7D38B0_1138_4832_A4C3_585866060381_.wvu.Cols" localSheetId="16" hidden="1">#REF!</definedName>
    <definedName name="Z_0A7D38B0_1138_4832_A4C3_585866060381_.wvu.Cols" localSheetId="31" hidden="1">#REF!</definedName>
    <definedName name="Z_0A7D38B0_1138_4832_A4C3_585866060381_.wvu.Cols" localSheetId="20" hidden="1">#REF!</definedName>
    <definedName name="Z_0A7D38B0_1138_4832_A4C3_585866060381_.wvu.Cols" localSheetId="19" hidden="1">#REF!</definedName>
    <definedName name="Z_0A7D38B0_1138_4832_A4C3_585866060381_.wvu.Cols" localSheetId="18" hidden="1">#REF!</definedName>
    <definedName name="Z_0A7D38B0_1138_4832_A4C3_585866060381_.wvu.Cols" hidden="1">#REF!</definedName>
    <definedName name="Z_3B2BD80A_19E6_4936_A648_D9E16F075199_.wvu.Cols" localSheetId="17" hidden="1">#REF!</definedName>
    <definedName name="Z_3B2BD80A_19E6_4936_A648_D9E16F075199_.wvu.Cols" localSheetId="16" hidden="1">#REF!</definedName>
    <definedName name="Z_3B2BD80A_19E6_4936_A648_D9E16F075199_.wvu.Cols" localSheetId="20" hidden="1">#REF!</definedName>
    <definedName name="Z_3B2BD80A_19E6_4936_A648_D9E16F075199_.wvu.Cols" localSheetId="19" hidden="1">#REF!</definedName>
    <definedName name="Z_3B2BD80A_19E6_4936_A648_D9E16F075199_.wvu.Cols" localSheetId="18" hidden="1">#REF!</definedName>
    <definedName name="Z_3B2BD80A_19E6_4936_A648_D9E16F075199_.wvu.Cols" hidden="1">#REF!</definedName>
    <definedName name="Z_3B2BD80A_19E6_4936_A648_D9E16F075199_.wvu.PrintArea" localSheetId="17" hidden="1">#REF!</definedName>
    <definedName name="Z_3B2BD80A_19E6_4936_A648_D9E16F075199_.wvu.PrintArea" localSheetId="16" hidden="1">#REF!</definedName>
    <definedName name="Z_3B2BD80A_19E6_4936_A648_D9E16F075199_.wvu.PrintArea" localSheetId="20" hidden="1">#REF!</definedName>
    <definedName name="Z_3B2BD80A_19E6_4936_A648_D9E16F075199_.wvu.PrintArea" localSheetId="19" hidden="1">#REF!</definedName>
    <definedName name="Z_3B2BD80A_19E6_4936_A648_D9E16F075199_.wvu.PrintArea" localSheetId="18" hidden="1">#REF!</definedName>
    <definedName name="Z_3B2BD80A_19E6_4936_A648_D9E16F075199_.wvu.PrintArea" hidden="1">#REF!</definedName>
    <definedName name="Z_3B2BD80A_19E6_4936_A648_D9E16F075199_.wvu.PrintTitles" hidden="1">#REF!,#REF!</definedName>
    <definedName name="Z_4EF4AE70_D04E_46F0_B310_02F2014DA1CB_.wvu.Cols" localSheetId="31" hidden="1">#REF!</definedName>
    <definedName name="Z_4EF4AE70_D04E_46F0_B310_02F2014DA1CB_.wvu.Cols" hidden="1">#REF!</definedName>
    <definedName name="Z_F146CEBC_F75B_401C_8199_756C7AA1D6E3_.wvu.Rows" hidden="1">#REF!,#REF!</definedName>
    <definedName name="zPack" localSheetId="4"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localSheetId="17"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localSheetId="16"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localSheetId="31"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localSheetId="20"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localSheetId="19"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localSheetId="18"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Pack" hidden="1">{"Sch00",#N/A,FALSE,"1";"Contents",#N/A,FALSE,"1";"Sch01",#N/A,FALSE,"2";"Sch02",#N/A,FALSE,"2";"Sch03",#N/A,FALSE,"2";"Sch04",#N/A,FALSE,"2";"Sch05",#N/A,FALSE,"2";"Sch06",#N/A,FALSE,"2";"Sch07",#N/A,FALSE,"3";"Sch08",#N/A,FALSE,"3";"Sch09",#N/A,FALSE,"3";"Sch10",#N/A,FALSE,"3";"Sch11",#N/A,FALSE,"3";"Sch12",#N/A,FALSE,"3";"Sch13",#N/A,FALSE,"3";"Sch14a",#N/A,FALSE,"3";"Sch14b",#N/A,FALSE,"3";"Sch15a",#N/A,FALSE,"3";"Sch15b",#N/A,FALSE,"3";"Sch16",#N/A,FALSE,"3";"Sch17",#N/A,FALSE,"2";"Sch18",#N/A,FALSE,"3";"Sch19",#N/A,FALSE,"2";"Sch20",#N/A,FALSE,"2";"Sch21",#N/A,FALSE,"2";"Sch22",#N/A,FALSE,"3";"Sch23",#N/A,FALSE,"3";"Sch24",#N/A,FALSE,"3";"Sch25",#N/A,FALSE,"3";"Sch26",#N/A,FALSE,"2";"Sch27",#N/A,FALSE,"3";"Sch28",#N/A,FALSE,"3";"Sch29",#N/A,FALSE,"3";"Sch30",#N/A,FALSE,"3"}</definedName>
    <definedName name="ztax" localSheetId="4"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localSheetId="17"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localSheetId="16"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localSheetId="31"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localSheetId="20"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localSheetId="19"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localSheetId="18"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tax" hidden="1">{"Tax01a",#N/A,FALSE,"4";"Tax01b",#N/A,FALSE,"4";"Tax02",#N/A,FALSE,"4";"Tax03",#N/A,FALSE,"4";"Tax04",#N/A,FALSE,"4";"Tax05",#N/A,FALSE,"4";"Tax06",#N/A,FALSE,"4";"Tax07",#N/A,FALSE,"4";"Tax08",#N/A,FALSE,"4";"Tax09",#N/A,FALSE,"4";"Tax10",#N/A,FALSE,"4";"Tax11",#N/A,FALSE,"4";"Tax12",#N/A,FALSE,"4";"Tax13",#N/A,FALSE,"4";"Tax14",#N/A,FALSE,"4";"Tax15",#N/A,FALSE,"4";"Tax16",#N/A,FALSE,"4";"Tax17",#N/A,FALSE,"4";"Tax18",#N/A,FALSE,"4"}</definedName>
    <definedName name="zzzz"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3" i="20" l="1"/>
  <c r="Q34" i="20"/>
  <c r="Q35" i="20"/>
  <c r="S247" i="27" l="1"/>
  <c r="Q53" i="24" l="1"/>
  <c r="Q29" i="32" l="1"/>
  <c r="Q28" i="32"/>
  <c r="Q27" i="32"/>
  <c r="Q26" i="32"/>
  <c r="Q25" i="32"/>
  <c r="Q24" i="32"/>
  <c r="Q23" i="32"/>
  <c r="Q22" i="32"/>
  <c r="Q21" i="32"/>
  <c r="Q20" i="32"/>
  <c r="Q19" i="32"/>
  <c r="Q18" i="32"/>
  <c r="Q17" i="32"/>
  <c r="Q16" i="32"/>
  <c r="Q15" i="32"/>
  <c r="Q14" i="32"/>
  <c r="Q13" i="32"/>
  <c r="Q12" i="32"/>
  <c r="Q11" i="32"/>
  <c r="Q10" i="32"/>
  <c r="Q9" i="32"/>
  <c r="S26" i="32" l="1"/>
  <c r="S18" i="32"/>
  <c r="S15" i="32"/>
  <c r="F26" i="32"/>
  <c r="F18" i="32"/>
  <c r="F15" i="32"/>
  <c r="C4" i="27" l="1"/>
  <c r="O43" i="2"/>
  <c r="AA43" i="2"/>
  <c r="F43" i="2"/>
  <c r="P43" i="2"/>
  <c r="Y43" i="2"/>
  <c r="AJ43" i="2"/>
  <c r="AF43" i="2"/>
  <c r="G43" i="2"/>
  <c r="Z43" i="2"/>
  <c r="AM43" i="2"/>
  <c r="AD43" i="2"/>
  <c r="AL43" i="2"/>
  <c r="X43" i="2"/>
  <c r="AC43" i="2"/>
  <c r="AI43" i="2"/>
  <c r="AK43" i="2"/>
  <c r="W43" i="2"/>
  <c r="AE43" i="2"/>
  <c r="H43" i="2"/>
  <c r="AG43" i="2"/>
  <c r="D4" i="27" l="1"/>
  <c r="I4" i="27"/>
  <c r="I43" i="2" s="1"/>
  <c r="J4" i="27"/>
  <c r="J43" i="2" s="1"/>
  <c r="B8" i="27"/>
  <c r="S9" i="27"/>
  <c r="S10" i="27"/>
  <c r="S11" i="27"/>
  <c r="S12" i="27"/>
  <c r="S13" i="27"/>
  <c r="B14" i="27"/>
  <c r="S15" i="27"/>
  <c r="S16" i="27"/>
  <c r="S17" i="27"/>
  <c r="S18" i="27"/>
  <c r="S19" i="27"/>
  <c r="S20" i="27"/>
  <c r="S21" i="27"/>
  <c r="S22" i="27"/>
  <c r="S23" i="27"/>
  <c r="S24" i="27"/>
  <c r="S25" i="27"/>
  <c r="S26" i="27"/>
  <c r="S27" i="27"/>
  <c r="S28" i="27"/>
  <c r="B29" i="27"/>
  <c r="S30" i="27"/>
  <c r="S31" i="27"/>
  <c r="S32" i="27"/>
  <c r="S33" i="27"/>
  <c r="B34" i="27"/>
  <c r="S35" i="27"/>
  <c r="S36" i="27"/>
  <c r="S37" i="27"/>
  <c r="B38" i="27"/>
  <c r="S39" i="27"/>
  <c r="S40" i="27"/>
  <c r="S41" i="27"/>
  <c r="S42" i="27"/>
  <c r="S43" i="27"/>
  <c r="S44" i="27"/>
  <c r="S45" i="27"/>
  <c r="S46" i="27"/>
  <c r="S47" i="27"/>
  <c r="S48" i="27"/>
  <c r="S49" i="27"/>
  <c r="S50" i="27"/>
  <c r="S51" i="27"/>
  <c r="S52" i="27"/>
  <c r="S53" i="27"/>
  <c r="S54" i="27"/>
  <c r="S55" i="27"/>
  <c r="S56" i="27"/>
  <c r="S57" i="27"/>
  <c r="S58" i="27"/>
  <c r="S59" i="27"/>
  <c r="S60" i="27"/>
  <c r="S61" i="27"/>
  <c r="S62" i="27"/>
  <c r="S63" i="27"/>
  <c r="S64" i="27"/>
  <c r="S65" i="27"/>
  <c r="S66" i="27"/>
  <c r="S67" i="27"/>
  <c r="S68" i="27"/>
  <c r="S69" i="27"/>
  <c r="S70" i="27"/>
  <c r="S71" i="27"/>
  <c r="S72" i="27"/>
  <c r="B73" i="27"/>
  <c r="S74" i="27"/>
  <c r="S75" i="27"/>
  <c r="S76" i="27"/>
  <c r="S77" i="27"/>
  <c r="S78" i="27"/>
  <c r="S79" i="27"/>
  <c r="S80" i="27"/>
  <c r="B81" i="27"/>
  <c r="S82" i="27"/>
  <c r="B83" i="27"/>
  <c r="S84" i="27"/>
  <c r="S85" i="27"/>
  <c r="S86" i="27"/>
  <c r="S87" i="27"/>
  <c r="S88" i="27"/>
  <c r="S89" i="27"/>
  <c r="S90" i="27"/>
  <c r="S91" i="27"/>
  <c r="S92" i="27"/>
  <c r="S93" i="27"/>
  <c r="S94" i="27"/>
  <c r="S95" i="27"/>
  <c r="S96" i="27"/>
  <c r="S97" i="27"/>
  <c r="S98" i="27"/>
  <c r="B99" i="27"/>
  <c r="S100" i="27"/>
  <c r="S101" i="27"/>
  <c r="S102" i="27"/>
  <c r="S103" i="27"/>
  <c r="S104" i="27"/>
  <c r="S105" i="27"/>
  <c r="S106" i="27"/>
  <c r="S107" i="27"/>
  <c r="S108" i="27"/>
  <c r="S109" i="27"/>
  <c r="S110" i="27"/>
  <c r="S111" i="27"/>
  <c r="B112" i="27"/>
  <c r="S113" i="27"/>
  <c r="S114" i="27"/>
  <c r="S115" i="27"/>
  <c r="S116" i="27"/>
  <c r="S117" i="27"/>
  <c r="S118" i="27"/>
  <c r="B119" i="27"/>
  <c r="S120" i="27"/>
  <c r="S121" i="27"/>
  <c r="S122" i="27"/>
  <c r="S123" i="27"/>
  <c r="S124" i="27"/>
  <c r="S125" i="27"/>
  <c r="S126" i="27"/>
  <c r="S127" i="27"/>
  <c r="S128" i="27"/>
  <c r="S129" i="27"/>
  <c r="S130" i="27"/>
  <c r="S131" i="27"/>
  <c r="S132" i="27"/>
  <c r="S133" i="27"/>
  <c r="S134" i="27"/>
  <c r="S135" i="27"/>
  <c r="S136" i="27"/>
  <c r="S137" i="27"/>
  <c r="S138" i="27"/>
  <c r="S139" i="27"/>
  <c r="S140" i="27"/>
  <c r="S141" i="27"/>
  <c r="S142" i="27"/>
  <c r="S143" i="27"/>
  <c r="S144" i="27"/>
  <c r="S145" i="27"/>
  <c r="S146" i="27"/>
  <c r="S147" i="27"/>
  <c r="S148" i="27"/>
  <c r="S149" i="27"/>
  <c r="S150" i="27"/>
  <c r="S151" i="27"/>
  <c r="S152" i="27"/>
  <c r="S153" i="27"/>
  <c r="S154" i="27"/>
  <c r="S155" i="27"/>
  <c r="S156" i="27"/>
  <c r="S157" i="27"/>
  <c r="S158" i="27"/>
  <c r="S159" i="27"/>
  <c r="S160" i="27"/>
  <c r="S161" i="27"/>
  <c r="B162" i="27"/>
  <c r="S163" i="27"/>
  <c r="B164" i="27"/>
  <c r="S165" i="27"/>
  <c r="S166" i="27"/>
  <c r="S167" i="27"/>
  <c r="S168" i="27"/>
  <c r="S169" i="27"/>
  <c r="S170" i="27"/>
  <c r="S171" i="27"/>
  <c r="S172" i="27"/>
  <c r="S173" i="27"/>
  <c r="S174" i="27"/>
  <c r="S175" i="27"/>
  <c r="S176" i="27"/>
  <c r="S177" i="27"/>
  <c r="S178" i="27"/>
  <c r="S179" i="27"/>
  <c r="S180" i="27"/>
  <c r="S181" i="27"/>
  <c r="S182" i="27"/>
  <c r="S183" i="27"/>
  <c r="S184" i="27"/>
  <c r="S185" i="27"/>
  <c r="S186" i="27"/>
  <c r="S187" i="27"/>
  <c r="B188" i="27"/>
  <c r="S189" i="27"/>
  <c r="S190" i="27"/>
  <c r="S191" i="27"/>
  <c r="S192" i="27"/>
  <c r="S193" i="27"/>
  <c r="S194" i="27"/>
  <c r="S195" i="27"/>
  <c r="S196" i="27"/>
  <c r="S197" i="27"/>
  <c r="S198" i="27"/>
  <c r="S199" i="27"/>
  <c r="B200" i="27"/>
  <c r="S201" i="27"/>
  <c r="S202" i="27"/>
  <c r="S203" i="27"/>
  <c r="B204" i="27"/>
  <c r="S205" i="27"/>
  <c r="S206" i="27"/>
  <c r="S207" i="27"/>
  <c r="S208" i="27"/>
  <c r="S209" i="27"/>
  <c r="S210" i="27"/>
  <c r="S211" i="27"/>
  <c r="B212" i="27"/>
  <c r="S213" i="27"/>
  <c r="S214" i="27"/>
  <c r="S215" i="27"/>
  <c r="S216" i="27"/>
  <c r="S217" i="27"/>
  <c r="S218" i="27"/>
  <c r="S219" i="27"/>
  <c r="B220" i="27"/>
  <c r="S221" i="27"/>
  <c r="S222" i="27"/>
  <c r="S223" i="27"/>
  <c r="S224" i="27"/>
  <c r="S225" i="27"/>
  <c r="S226" i="27"/>
  <c r="S227" i="27"/>
  <c r="S228" i="27"/>
  <c r="S229" i="27"/>
  <c r="S230" i="27"/>
  <c r="B231" i="27"/>
  <c r="S232" i="27"/>
  <c r="S233" i="27"/>
  <c r="S234" i="27"/>
  <c r="S235" i="27"/>
  <c r="S236" i="27"/>
  <c r="S237" i="27"/>
  <c r="S238" i="27"/>
  <c r="S239" i="27"/>
  <c r="S240" i="27"/>
  <c r="S241" i="27"/>
  <c r="S242" i="27"/>
  <c r="S243" i="27"/>
  <c r="S244" i="27"/>
  <c r="S245" i="27"/>
  <c r="S246" i="27"/>
  <c r="B248" i="27"/>
  <c r="S249" i="27"/>
  <c r="S250" i="27"/>
  <c r="S251" i="27"/>
  <c r="S252" i="27"/>
  <c r="S253" i="27"/>
  <c r="S254" i="27"/>
  <c r="S255" i="27"/>
  <c r="S256" i="27"/>
  <c r="S257" i="27"/>
  <c r="S258" i="27"/>
  <c r="S259" i="27"/>
  <c r="S260" i="27"/>
  <c r="S261" i="27"/>
  <c r="S262" i="27"/>
  <c r="S263" i="27"/>
  <c r="S264" i="27"/>
  <c r="S265" i="27"/>
  <c r="S266" i="27"/>
  <c r="S267" i="27"/>
  <c r="S268" i="27"/>
  <c r="S269" i="27"/>
  <c r="S270" i="27"/>
  <c r="S271" i="27"/>
  <c r="S272" i="27"/>
  <c r="S273" i="27"/>
  <c r="S274" i="27"/>
  <c r="S275" i="27"/>
  <c r="S276" i="27"/>
  <c r="S277" i="27"/>
  <c r="S278" i="27"/>
  <c r="C4" i="32"/>
  <c r="I4" i="32"/>
  <c r="I41" i="2" s="1"/>
  <c r="J4" i="32"/>
  <c r="J41" i="2" s="1"/>
  <c r="Q8" i="32"/>
  <c r="C4" i="31"/>
  <c r="I4" i="31"/>
  <c r="J4" i="31"/>
  <c r="J40" i="2" s="1"/>
  <c r="Q8" i="31"/>
  <c r="Q9" i="31"/>
  <c r="Q10" i="31"/>
  <c r="Q11" i="31"/>
  <c r="Q12" i="31"/>
  <c r="Q13" i="31"/>
  <c r="Q14" i="31"/>
  <c r="Q15" i="31"/>
  <c r="Q16" i="31"/>
  <c r="Q17" i="31"/>
  <c r="Q18" i="31"/>
  <c r="Q19" i="31"/>
  <c r="Q20" i="31"/>
  <c r="C4" i="30"/>
  <c r="I4" i="30"/>
  <c r="J4" i="30"/>
  <c r="J39" i="2" s="1"/>
  <c r="Q8" i="30"/>
  <c r="Q9" i="30"/>
  <c r="Q10" i="30"/>
  <c r="Q11" i="30"/>
  <c r="Q12" i="30"/>
  <c r="Q13" i="30"/>
  <c r="Q14" i="30"/>
  <c r="Q15" i="30"/>
  <c r="Q16" i="30"/>
  <c r="Q17" i="30"/>
  <c r="Q18" i="30"/>
  <c r="Q19" i="30"/>
  <c r="Q20" i="30"/>
  <c r="Q21" i="30"/>
  <c r="Q22" i="30"/>
  <c r="Q23" i="30"/>
  <c r="Q24" i="30"/>
  <c r="Q25" i="30"/>
  <c r="Q26" i="30"/>
  <c r="C4" i="29"/>
  <c r="I4" i="29"/>
  <c r="I38" i="2" s="1"/>
  <c r="J4" i="29"/>
  <c r="J38" i="2" s="1"/>
  <c r="Q8" i="29"/>
  <c r="Q9" i="29"/>
  <c r="Q10" i="29"/>
  <c r="Q11" i="29"/>
  <c r="Q12" i="29"/>
  <c r="Q13" i="29"/>
  <c r="Q14" i="29"/>
  <c r="Q15" i="29"/>
  <c r="Q16" i="29"/>
  <c r="Q17" i="29"/>
  <c r="Q18" i="29"/>
  <c r="Q19" i="29"/>
  <c r="Q20" i="29"/>
  <c r="Q21" i="29"/>
  <c r="Q22" i="29"/>
  <c r="Q23" i="29"/>
  <c r="Q24" i="29"/>
  <c r="Q25" i="29"/>
  <c r="Q26" i="29"/>
  <c r="Q27" i="29"/>
  <c r="Q28" i="29"/>
  <c r="Q29" i="29"/>
  <c r="Q30" i="29"/>
  <c r="Q31" i="29"/>
  <c r="Q32" i="29"/>
  <c r="Q33" i="29"/>
  <c r="Q34" i="29"/>
  <c r="Q35" i="29"/>
  <c r="Q36" i="29"/>
  <c r="C4" i="28"/>
  <c r="I4" i="28"/>
  <c r="J4" i="28"/>
  <c r="Q8" i="28"/>
  <c r="Q9" i="28"/>
  <c r="Q10" i="28"/>
  <c r="Q11" i="28"/>
  <c r="Q12"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C4" i="25"/>
  <c r="I4" i="25"/>
  <c r="I33" i="2" s="1"/>
  <c r="J4" i="25"/>
  <c r="J33" i="2" s="1"/>
  <c r="Q8" i="25"/>
  <c r="Q9" i="25"/>
  <c r="Q10" i="25"/>
  <c r="Q11" i="25"/>
  <c r="Q12" i="25"/>
  <c r="Q13" i="25"/>
  <c r="Q14" i="25"/>
  <c r="Q15" i="25"/>
  <c r="Q16" i="25"/>
  <c r="Q17" i="25"/>
  <c r="Q18" i="25"/>
  <c r="Q19" i="25"/>
  <c r="Q20" i="25"/>
  <c r="Q21" i="25"/>
  <c r="Q22" i="25"/>
  <c r="C4" i="24"/>
  <c r="I4" i="24"/>
  <c r="I32" i="2" s="1"/>
  <c r="J4" i="24"/>
  <c r="J32" i="2" s="1"/>
  <c r="K4" i="24"/>
  <c r="L32" i="2" s="1"/>
  <c r="Q8" i="24"/>
  <c r="Q9"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Q38" i="24"/>
  <c r="Q39" i="24"/>
  <c r="Q40" i="24"/>
  <c r="Q41" i="24"/>
  <c r="Q42" i="24"/>
  <c r="Q43" i="24"/>
  <c r="Q44" i="24"/>
  <c r="Q45" i="24"/>
  <c r="Q46" i="24"/>
  <c r="Q47" i="24"/>
  <c r="Q48" i="24"/>
  <c r="Q49" i="24"/>
  <c r="Q50" i="24"/>
  <c r="Q51" i="24"/>
  <c r="Q52" i="24"/>
  <c r="Q54" i="24"/>
  <c r="Q55" i="24"/>
  <c r="Q56" i="24"/>
  <c r="Q57" i="24"/>
  <c r="Q58" i="24"/>
  <c r="Q59" i="24"/>
  <c r="Q60" i="24"/>
  <c r="Q61" i="24"/>
  <c r="Q62" i="24"/>
  <c r="Q63" i="24"/>
  <c r="Q64" i="24"/>
  <c r="Q65" i="24"/>
  <c r="Q66" i="24"/>
  <c r="Q67" i="24"/>
  <c r="Q68" i="24"/>
  <c r="Q69" i="24"/>
  <c r="Q70" i="24"/>
  <c r="Q71" i="24"/>
  <c r="Q72" i="24"/>
  <c r="Q73" i="24"/>
  <c r="Q74" i="24"/>
  <c r="Q75" i="24"/>
  <c r="Q76" i="24"/>
  <c r="Q77" i="24"/>
  <c r="Q78" i="24"/>
  <c r="Q79" i="24"/>
  <c r="Q80" i="24"/>
  <c r="Q81" i="24"/>
  <c r="Q82" i="24"/>
  <c r="Q83" i="24"/>
  <c r="Q84" i="24"/>
  <c r="Q85" i="24"/>
  <c r="Q86" i="24"/>
  <c r="Q87" i="24"/>
  <c r="Q88" i="24"/>
  <c r="Q89" i="24"/>
  <c r="Q90" i="24"/>
  <c r="Q91" i="24"/>
  <c r="Q92" i="24"/>
  <c r="Q93" i="24"/>
  <c r="Q94" i="24"/>
  <c r="Q95" i="24"/>
  <c r="Q96" i="24"/>
  <c r="Q97" i="24"/>
  <c r="Q98" i="24"/>
  <c r="Q99" i="24"/>
  <c r="Q100" i="24"/>
  <c r="Q101" i="24"/>
  <c r="Q102" i="24"/>
  <c r="Q103" i="24"/>
  <c r="Q104" i="24"/>
  <c r="Q105" i="24"/>
  <c r="Q106" i="24"/>
  <c r="Q107" i="24"/>
  <c r="Q108" i="24"/>
  <c r="Q109" i="24"/>
  <c r="Q110" i="24"/>
  <c r="Q111" i="24"/>
  <c r="Q112" i="24"/>
  <c r="C4" i="22"/>
  <c r="I4" i="22"/>
  <c r="J4" i="22"/>
  <c r="J29" i="2" s="1"/>
  <c r="K4" i="22"/>
  <c r="Q8" i="22"/>
  <c r="Q9" i="22"/>
  <c r="Q10" i="22"/>
  <c r="Q11" i="22"/>
  <c r="Q12" i="22"/>
  <c r="Q13" i="22"/>
  <c r="Q14" i="22"/>
  <c r="Q15" i="22"/>
  <c r="Q16" i="22"/>
  <c r="Q17" i="22"/>
  <c r="Q18" i="22"/>
  <c r="Q19" i="22"/>
  <c r="Q20" i="22"/>
  <c r="Q21" i="22"/>
  <c r="C4" i="21"/>
  <c r="I4" i="21"/>
  <c r="J4" i="21"/>
  <c r="J28" i="2" s="1"/>
  <c r="Q8" i="21"/>
  <c r="Q9" i="21"/>
  <c r="Q10" i="21"/>
  <c r="Q11" i="21"/>
  <c r="Q12" i="21"/>
  <c r="Q13" i="21"/>
  <c r="Q14" i="21"/>
  <c r="Q15" i="21"/>
  <c r="Q16" i="21"/>
  <c r="Q17" i="21"/>
  <c r="Q18" i="21"/>
  <c r="C4" i="19"/>
  <c r="I4" i="19"/>
  <c r="I27" i="2" s="1"/>
  <c r="J4" i="19"/>
  <c r="J27" i="2" s="1"/>
  <c r="Q8" i="19"/>
  <c r="Q9" i="19"/>
  <c r="Q10" i="19"/>
  <c r="Q11" i="19"/>
  <c r="Q12" i="19"/>
  <c r="Q13" i="19"/>
  <c r="Q14" i="19"/>
  <c r="Q15" i="19"/>
  <c r="Q16" i="19"/>
  <c r="Q17" i="19"/>
  <c r="Q18" i="19"/>
  <c r="Q19" i="19"/>
  <c r="Q20" i="19"/>
  <c r="Q21" i="19"/>
  <c r="Q22" i="19"/>
  <c r="Q23" i="19"/>
  <c r="Q24" i="19"/>
  <c r="Q25" i="19"/>
  <c r="Q26" i="19"/>
  <c r="Q27" i="19"/>
  <c r="Q28" i="19"/>
  <c r="C4" i="20"/>
  <c r="I4" i="20"/>
  <c r="I26" i="2" s="1"/>
  <c r="J4" i="20"/>
  <c r="J26" i="2" s="1"/>
  <c r="K4" i="20"/>
  <c r="L26" i="2" s="1"/>
  <c r="Q8" i="20"/>
  <c r="Q9" i="20"/>
  <c r="Q10" i="20"/>
  <c r="Q11" i="20"/>
  <c r="Q12" i="20"/>
  <c r="Q13" i="20"/>
  <c r="Q14" i="20"/>
  <c r="Q15" i="20"/>
  <c r="Q16" i="20"/>
  <c r="Q17" i="20"/>
  <c r="Q18" i="20"/>
  <c r="Q19" i="20"/>
  <c r="Q20" i="20"/>
  <c r="Q21" i="20"/>
  <c r="Q22" i="20"/>
  <c r="Q23" i="20"/>
  <c r="Q24" i="20"/>
  <c r="Q25" i="20"/>
  <c r="Q26" i="20"/>
  <c r="Q27" i="20"/>
  <c r="Q28" i="20"/>
  <c r="Q29" i="20"/>
  <c r="Q30" i="20"/>
  <c r="Q31" i="20"/>
  <c r="Q32" i="20"/>
  <c r="Q36" i="20"/>
  <c r="Q37" i="20"/>
  <c r="Q38" i="20"/>
  <c r="Q39" i="20"/>
  <c r="Q40" i="20"/>
  <c r="Q41" i="20"/>
  <c r="Q42" i="20"/>
  <c r="Q43" i="20"/>
  <c r="Q44" i="20"/>
  <c r="Q45" i="20"/>
  <c r="Q46" i="20"/>
  <c r="Q47" i="20"/>
  <c r="Q48" i="20"/>
  <c r="Q49" i="20"/>
  <c r="Q50" i="20"/>
  <c r="Q51" i="20"/>
  <c r="C4" i="18"/>
  <c r="I4" i="18"/>
  <c r="I25" i="2" s="1"/>
  <c r="J4" i="18"/>
  <c r="J25" i="2" s="1"/>
  <c r="K4" i="18"/>
  <c r="L25" i="2" s="1"/>
  <c r="Q8" i="18"/>
  <c r="Q9" i="18"/>
  <c r="Q10" i="18"/>
  <c r="Q11" i="18"/>
  <c r="Q12" i="18"/>
  <c r="Q13" i="18"/>
  <c r="Q14" i="18"/>
  <c r="Q15" i="18"/>
  <c r="Q16" i="18"/>
  <c r="Q17" i="18"/>
  <c r="Q18" i="18"/>
  <c r="Q19" i="18"/>
  <c r="Q20" i="18"/>
  <c r="Q21" i="18"/>
  <c r="Q22" i="18"/>
  <c r="Q23" i="18"/>
  <c r="Q24" i="18"/>
  <c r="Q25" i="18"/>
  <c r="Q26" i="18"/>
  <c r="Q27"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C4" i="16"/>
  <c r="I4" i="16"/>
  <c r="I22" i="2" s="1"/>
  <c r="J4" i="16"/>
  <c r="J22" i="2" s="1"/>
  <c r="Q8" i="16"/>
  <c r="Q9" i="16"/>
  <c r="Q10" i="16"/>
  <c r="Q11" i="16"/>
  <c r="Q12"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C4" i="15"/>
  <c r="I4" i="15"/>
  <c r="J4" i="15"/>
  <c r="Q8" i="15"/>
  <c r="Q9" i="15"/>
  <c r="Q10" i="15"/>
  <c r="Q11" i="15"/>
  <c r="Q12" i="15"/>
  <c r="Q13" i="15"/>
  <c r="Q14" i="15"/>
  <c r="Q15" i="15"/>
  <c r="Q16" i="15"/>
  <c r="Q17" i="15"/>
  <c r="Q18" i="15"/>
  <c r="C4" i="14"/>
  <c r="I4" i="14"/>
  <c r="J4" i="14"/>
  <c r="Q8" i="14"/>
  <c r="Q9" i="14"/>
  <c r="Q10" i="14"/>
  <c r="Q11" i="14"/>
  <c r="Q12" i="14"/>
  <c r="Q13" i="14"/>
  <c r="Q14" i="14"/>
  <c r="Q15" i="14"/>
  <c r="Q16" i="14"/>
  <c r="Q17" i="14"/>
  <c r="Q18" i="14"/>
  <c r="Q19" i="14"/>
  <c r="Q20" i="14"/>
  <c r="Q21" i="14"/>
  <c r="Q22" i="14"/>
  <c r="Q23" i="14"/>
  <c r="Q24" i="14"/>
  <c r="C4" i="13"/>
  <c r="I4" i="13"/>
  <c r="I18" i="2" s="1"/>
  <c r="J4" i="13"/>
  <c r="J18" i="2" s="1"/>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C4" i="11"/>
  <c r="I4" i="11"/>
  <c r="I15" i="2" s="1"/>
  <c r="J4" i="11"/>
  <c r="J15" i="2" s="1"/>
  <c r="K4"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C4" i="10"/>
  <c r="I4" i="10"/>
  <c r="I14" i="2" s="1"/>
  <c r="J4" i="10"/>
  <c r="J14" i="2" s="1"/>
  <c r="K4"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C4" i="9"/>
  <c r="I4" i="9"/>
  <c r="I13" i="2" s="1"/>
  <c r="J4" i="9"/>
  <c r="J13" i="2" s="1"/>
  <c r="K4"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C4" i="8"/>
  <c r="I4" i="8"/>
  <c r="I12" i="2" s="1"/>
  <c r="J4" i="8"/>
  <c r="J12" i="2" s="1"/>
  <c r="K4" i="8"/>
  <c r="K12" i="2" s="1"/>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C4" i="7"/>
  <c r="I4" i="7"/>
  <c r="I9" i="2" s="1"/>
  <c r="J4" i="7"/>
  <c r="J9" i="2" s="1"/>
  <c r="K4" i="7"/>
  <c r="L9" i="2" s="1"/>
  <c r="L4" i="7"/>
  <c r="K9" i="2" s="1"/>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I20" i="2"/>
  <c r="I21" i="2"/>
  <c r="I28" i="2"/>
  <c r="I29" i="2"/>
  <c r="I37" i="2"/>
  <c r="I39" i="2"/>
  <c r="I40" i="2"/>
  <c r="J20" i="2"/>
  <c r="J21" i="2"/>
  <c r="J37" i="2"/>
  <c r="K13" i="2"/>
  <c r="K14" i="2"/>
  <c r="K15" i="2"/>
  <c r="L29" i="2"/>
  <c r="W39" i="2"/>
  <c r="H18" i="2"/>
  <c r="G29" i="2"/>
  <c r="F18" i="2"/>
  <c r="H20" i="2"/>
  <c r="H40" i="2"/>
  <c r="W37" i="2"/>
  <c r="H33" i="2"/>
  <c r="G33" i="2"/>
  <c r="G41" i="2"/>
  <c r="F14" i="2"/>
  <c r="H27" i="2"/>
  <c r="G13" i="2"/>
  <c r="W25" i="2"/>
  <c r="F28" i="2"/>
  <c r="H28" i="2"/>
  <c r="F15" i="2"/>
  <c r="H29" i="2"/>
  <c r="H41" i="2"/>
  <c r="W13" i="2"/>
  <c r="H14" i="2"/>
  <c r="G25" i="2"/>
  <c r="G15" i="2"/>
  <c r="G9" i="2"/>
  <c r="F41" i="2"/>
  <c r="F20" i="2"/>
  <c r="G27" i="2"/>
  <c r="G39" i="2"/>
  <c r="W18" i="2"/>
  <c r="G26" i="2"/>
  <c r="W40" i="2"/>
  <c r="F33" i="2"/>
  <c r="W27" i="2"/>
  <c r="G37" i="2"/>
  <c r="F12" i="2"/>
  <c r="F25" i="2"/>
  <c r="W29" i="2"/>
  <c r="H15" i="2"/>
  <c r="F13" i="2"/>
  <c r="W20" i="2"/>
  <c r="W14" i="2"/>
  <c r="W22" i="2"/>
  <c r="F37" i="2"/>
  <c r="G12" i="2"/>
  <c r="G20" i="2"/>
  <c r="F38" i="2"/>
  <c r="F22" i="2"/>
  <c r="F29" i="2"/>
  <c r="W33" i="2"/>
  <c r="W32" i="2"/>
  <c r="H37" i="2"/>
  <c r="G21" i="2"/>
  <c r="W21" i="2"/>
  <c r="W41" i="2"/>
  <c r="W15" i="2"/>
  <c r="F39" i="2"/>
  <c r="H9" i="2"/>
  <c r="H22" i="2"/>
  <c r="H21" i="2"/>
  <c r="H38" i="2"/>
  <c r="W12" i="2"/>
  <c r="H25" i="2"/>
  <c r="F40" i="2"/>
  <c r="F21" i="2"/>
  <c r="G40" i="2"/>
  <c r="F27" i="2"/>
  <c r="W26" i="2"/>
  <c r="F32" i="2"/>
  <c r="W28" i="2"/>
  <c r="G22" i="2"/>
  <c r="W9" i="2"/>
  <c r="H39" i="2"/>
  <c r="H32" i="2"/>
  <c r="G38" i="2"/>
  <c r="H13" i="2"/>
  <c r="G18" i="2"/>
  <c r="F26" i="2"/>
  <c r="H26" i="2"/>
  <c r="G32" i="2"/>
  <c r="G28" i="2"/>
  <c r="H12" i="2"/>
  <c r="W38" i="2"/>
  <c r="F9" i="2"/>
  <c r="G14" i="2"/>
  <c r="L5" i="2" l="1"/>
  <c r="K5" i="2"/>
  <c r="E12" i="2"/>
  <c r="H5" i="2"/>
  <c r="G5" i="2"/>
  <c r="F5" i="2"/>
  <c r="E9" i="2"/>
  <c r="E40" i="2"/>
  <c r="E33" i="2"/>
  <c r="E27" i="2"/>
  <c r="E21" i="2"/>
  <c r="E39" i="2"/>
  <c r="E32" i="2"/>
  <c r="E26" i="2"/>
  <c r="E20" i="2"/>
  <c r="E43" i="2"/>
  <c r="E38" i="2"/>
  <c r="E29" i="2"/>
  <c r="E25" i="2"/>
  <c r="E18" i="2"/>
  <c r="E41" i="2"/>
  <c r="E37" i="2"/>
  <c r="E28" i="2"/>
  <c r="E22" i="2"/>
  <c r="E15" i="2"/>
  <c r="E14" i="2"/>
  <c r="E13" i="2"/>
  <c r="I5" i="2"/>
  <c r="J5" i="2"/>
  <c r="W5" i="2"/>
  <c r="B9" i="2"/>
  <c r="B12" i="2"/>
  <c r="B13" i="2"/>
  <c r="B14" i="2"/>
  <c r="B15" i="2"/>
  <c r="B18" i="2"/>
  <c r="B20" i="2"/>
  <c r="B21" i="2"/>
  <c r="B22" i="2"/>
  <c r="B25" i="2"/>
  <c r="B26" i="2"/>
  <c r="B27" i="2"/>
  <c r="B28" i="2"/>
  <c r="B29" i="2"/>
  <c r="B32" i="2"/>
  <c r="B33" i="2"/>
  <c r="B37" i="2"/>
  <c r="B38" i="2"/>
  <c r="B39" i="2"/>
  <c r="B40" i="2"/>
  <c r="B41" i="2"/>
  <c r="E5" i="2" l="1"/>
  <c r="H6" i="2" l="1"/>
  <c r="G6" i="2"/>
  <c r="F6" i="2"/>
  <c r="S38" i="2"/>
  <c r="O12" i="2"/>
  <c r="AD9" i="2"/>
  <c r="AA33" i="2"/>
  <c r="AK22" i="2"/>
  <c r="AC40" i="2"/>
  <c r="O33" i="2"/>
  <c r="Z13" i="2"/>
  <c r="T39" i="2"/>
  <c r="X14" i="2"/>
  <c r="AA29" i="2"/>
  <c r="P9" i="2"/>
  <c r="AE18" i="2"/>
  <c r="AM18" i="2"/>
  <c r="AE33" i="2"/>
  <c r="AI15" i="2"/>
  <c r="AL20" i="2"/>
  <c r="AF41" i="2"/>
  <c r="AC38" i="2"/>
  <c r="AE41" i="2"/>
  <c r="AI41" i="2"/>
  <c r="AK33" i="2"/>
  <c r="AL38" i="2"/>
  <c r="AI33" i="2"/>
  <c r="S27" i="2"/>
  <c r="P27" i="2"/>
  <c r="AG12" i="2"/>
  <c r="AF20" i="2"/>
  <c r="AA27" i="2"/>
  <c r="Y20" i="2"/>
  <c r="AC13" i="2"/>
  <c r="AA22" i="2"/>
  <c r="O20" i="2"/>
  <c r="AA32" i="2"/>
  <c r="AM22" i="2"/>
  <c r="AC21" i="2"/>
  <c r="AD32" i="2"/>
  <c r="O15" i="2"/>
  <c r="R9" i="2"/>
  <c r="Z25" i="2"/>
  <c r="AC25" i="2"/>
  <c r="AJ26" i="2"/>
  <c r="AI28" i="2"/>
  <c r="S9" i="2"/>
  <c r="AA26" i="2"/>
  <c r="AC28" i="2"/>
  <c r="AC26" i="2"/>
  <c r="X15" i="2"/>
  <c r="AM41" i="2"/>
  <c r="AJ39" i="2"/>
  <c r="R41" i="2"/>
  <c r="P39" i="2"/>
  <c r="Y25" i="2"/>
  <c r="U22" i="2"/>
  <c r="AC12" i="2"/>
  <c r="AL26" i="2"/>
  <c r="Z28" i="2"/>
  <c r="AC9" i="2"/>
  <c r="U21" i="2"/>
  <c r="Y27" i="2"/>
  <c r="AJ22" i="2"/>
  <c r="AK18" i="2"/>
  <c r="U25" i="2"/>
  <c r="X25" i="2"/>
  <c r="R26" i="2"/>
  <c r="AG39" i="2"/>
  <c r="Y41" i="2"/>
  <c r="X39" i="2"/>
  <c r="Z15" i="2"/>
  <c r="AK37" i="2"/>
  <c r="T28" i="2"/>
  <c r="Z37" i="2"/>
  <c r="AL28" i="2"/>
  <c r="P21" i="2"/>
  <c r="AD28" i="2"/>
  <c r="P26" i="2"/>
  <c r="S15" i="2"/>
  <c r="AM40" i="2"/>
  <c r="Z33" i="2"/>
  <c r="AJ9" i="2"/>
  <c r="U13" i="2"/>
  <c r="AK21" i="2"/>
  <c r="AG40" i="2"/>
  <c r="P14" i="2"/>
  <c r="U37" i="2"/>
  <c r="AD15" i="2"/>
  <c r="AK26" i="2"/>
  <c r="AL37" i="2"/>
  <c r="S25" i="2"/>
  <c r="AM38" i="2"/>
  <c r="AA12" i="2"/>
  <c r="AD40" i="2"/>
  <c r="T22" i="2"/>
  <c r="AM37" i="2"/>
  <c r="S21" i="2"/>
  <c r="AD20" i="2"/>
  <c r="AA18" i="2"/>
  <c r="O18" i="2"/>
  <c r="O13" i="2"/>
  <c r="AF12" i="2"/>
  <c r="X32" i="2"/>
  <c r="AI12" i="2"/>
  <c r="S18" i="2"/>
  <c r="U39" i="2"/>
  <c r="AF32" i="2"/>
  <c r="AG37" i="2"/>
  <c r="AM26" i="2"/>
  <c r="O14" i="2"/>
  <c r="AC14" i="2"/>
  <c r="X29" i="2"/>
  <c r="Z41" i="2"/>
  <c r="AJ20" i="2"/>
  <c r="AJ12" i="2"/>
  <c r="U29" i="2"/>
  <c r="AL33" i="2"/>
  <c r="X26" i="2"/>
  <c r="AJ41" i="2"/>
  <c r="S32" i="2"/>
  <c r="AI25" i="2"/>
  <c r="AE22" i="2"/>
  <c r="AF39" i="2"/>
  <c r="AC37" i="2"/>
  <c r="AC18" i="2"/>
  <c r="AJ32" i="2"/>
  <c r="AC33" i="2"/>
  <c r="S37" i="2"/>
  <c r="O40" i="2"/>
  <c r="Z39" i="2"/>
  <c r="AM33" i="2"/>
  <c r="T25" i="2"/>
  <c r="AC15" i="2"/>
  <c r="Z27" i="2"/>
  <c r="AD38" i="2"/>
  <c r="U27" i="2"/>
  <c r="AG20" i="2"/>
  <c r="AI18" i="2"/>
  <c r="AA38" i="2"/>
  <c r="T33" i="2"/>
  <c r="AG13" i="2"/>
  <c r="AF22" i="2"/>
  <c r="P18" i="2"/>
  <c r="AD41" i="2"/>
  <c r="T18" i="2"/>
  <c r="R25" i="2"/>
  <c r="AG32" i="2"/>
  <c r="AL21" i="2"/>
  <c r="AJ18" i="2"/>
  <c r="AK28" i="2"/>
  <c r="O37" i="2"/>
  <c r="AF25" i="2"/>
  <c r="AJ40" i="2"/>
  <c r="S41" i="2"/>
  <c r="AE9" i="2"/>
  <c r="X27" i="2"/>
  <c r="AK27" i="2"/>
  <c r="Z12" i="2"/>
  <c r="U38" i="2"/>
  <c r="O41" i="2"/>
  <c r="T13" i="2"/>
  <c r="Y28" i="2"/>
  <c r="AI14" i="2"/>
  <c r="X41" i="2"/>
  <c r="AG38" i="2"/>
  <c r="AA21" i="2"/>
  <c r="AG21" i="2"/>
  <c r="O25" i="2"/>
  <c r="AG28" i="2"/>
  <c r="AF28" i="2"/>
  <c r="AD22" i="2"/>
  <c r="Z26" i="2"/>
  <c r="AG25" i="2"/>
  <c r="AL32" i="2"/>
  <c r="AF21" i="2"/>
  <c r="AL22" i="2"/>
  <c r="P33" i="2"/>
  <c r="Z14" i="2"/>
  <c r="S29" i="2"/>
  <c r="AI37" i="2"/>
  <c r="AM9" i="2"/>
  <c r="Y15" i="2"/>
  <c r="AI39" i="2"/>
  <c r="AM15" i="2"/>
  <c r="AI13" i="2"/>
  <c r="AE39" i="2"/>
  <c r="R22" i="2"/>
  <c r="AE40" i="2"/>
  <c r="R21" i="2"/>
  <c r="X20" i="2"/>
  <c r="AA40" i="2"/>
  <c r="U9" i="2"/>
  <c r="AK9" i="2"/>
  <c r="X40" i="2"/>
  <c r="P13" i="2"/>
  <c r="AK20" i="2"/>
  <c r="AK39" i="2"/>
  <c r="AA14" i="2"/>
  <c r="AE13" i="2"/>
  <c r="Y29" i="2"/>
  <c r="AK41" i="2"/>
  <c r="AA39" i="2"/>
  <c r="U26" i="2"/>
  <c r="AD21" i="2"/>
  <c r="Y13" i="2"/>
  <c r="P29" i="2"/>
  <c r="Y39" i="2"/>
  <c r="AE29" i="2"/>
  <c r="X9" i="2"/>
  <c r="AG9" i="2"/>
  <c r="AM21" i="2"/>
  <c r="AC39" i="2"/>
  <c r="AD13" i="2"/>
  <c r="X37" i="2"/>
  <c r="AE32" i="2"/>
  <c r="AE26" i="2"/>
  <c r="AF40" i="2"/>
  <c r="Z9" i="2"/>
  <c r="AA25" i="2"/>
  <c r="AE28" i="2"/>
  <c r="T20" i="2"/>
  <c r="Y14" i="2"/>
  <c r="P32" i="2"/>
  <c r="AG22" i="2"/>
  <c r="T21" i="2"/>
  <c r="AK12" i="2"/>
  <c r="R27" i="2"/>
  <c r="AL9" i="2"/>
  <c r="O22" i="2"/>
  <c r="AG41" i="2"/>
  <c r="AC27" i="2"/>
  <c r="AJ38" i="2"/>
  <c r="AA41" i="2"/>
  <c r="P28" i="2"/>
  <c r="AJ27" i="2"/>
  <c r="X18" i="2"/>
  <c r="AG26" i="2"/>
  <c r="AE37" i="2"/>
  <c r="AF33" i="2"/>
  <c r="U41" i="2"/>
  <c r="S28" i="2"/>
  <c r="X21" i="2"/>
  <c r="U32" i="2"/>
  <c r="AL14" i="2"/>
  <c r="AJ14" i="2"/>
  <c r="AJ15" i="2"/>
  <c r="AF14" i="2"/>
  <c r="AL27" i="2"/>
  <c r="AI27" i="2"/>
  <c r="AM13" i="2"/>
  <c r="U33" i="2"/>
  <c r="S22" i="2"/>
  <c r="Y18" i="2"/>
  <c r="T12" i="2"/>
  <c r="AM32" i="2"/>
  <c r="O28" i="2"/>
  <c r="U40" i="2"/>
  <c r="AI21" i="2"/>
  <c r="Y22" i="2"/>
  <c r="R13" i="2"/>
  <c r="T14" i="2"/>
  <c r="P38" i="2"/>
  <c r="AL13" i="2"/>
  <c r="Y37" i="2"/>
  <c r="AG15" i="2"/>
  <c r="AD25" i="2"/>
  <c r="AM14" i="2"/>
  <c r="Z20" i="2"/>
  <c r="R15" i="2"/>
  <c r="AM20" i="2"/>
  <c r="AL25" i="2"/>
  <c r="AE25" i="2"/>
  <c r="T38" i="2"/>
  <c r="O29" i="2"/>
  <c r="AJ21" i="2"/>
  <c r="T37" i="2"/>
  <c r="R37" i="2"/>
  <c r="AL15" i="2"/>
  <c r="AG18" i="2"/>
  <c r="S14" i="2"/>
  <c r="O32" i="2"/>
  <c r="O27" i="2"/>
  <c r="S39" i="2"/>
  <c r="AD37" i="2"/>
  <c r="R18" i="2"/>
  <c r="Y26" i="2"/>
  <c r="R40" i="2"/>
  <c r="P22" i="2"/>
  <c r="AI29" i="2"/>
  <c r="AL40" i="2"/>
  <c r="AK40" i="2"/>
  <c r="O26" i="2"/>
  <c r="U20" i="2"/>
  <c r="AD26" i="2"/>
  <c r="AJ37" i="2"/>
  <c r="O9" i="2"/>
  <c r="Z38" i="2"/>
  <c r="AF29" i="2"/>
  <c r="AL39" i="2"/>
  <c r="AL18" i="2"/>
  <c r="AJ33" i="2"/>
  <c r="AA37" i="2"/>
  <c r="AM25" i="2"/>
  <c r="T26" i="2"/>
  <c r="X38" i="2"/>
  <c r="AM29" i="2"/>
  <c r="AK25" i="2"/>
  <c r="Z40" i="2"/>
  <c r="U28" i="2"/>
  <c r="Y9" i="2"/>
  <c r="AE15" i="2"/>
  <c r="AG33" i="2"/>
  <c r="R33" i="2"/>
  <c r="U15" i="2"/>
  <c r="AG14" i="2"/>
  <c r="AD14" i="2"/>
  <c r="Y33" i="2"/>
  <c r="AK15" i="2"/>
  <c r="T15" i="2"/>
  <c r="AI32" i="2"/>
  <c r="AF37" i="2"/>
  <c r="Z22" i="2"/>
  <c r="X13" i="2"/>
  <c r="P12" i="2"/>
  <c r="P40" i="2"/>
  <c r="AE12" i="2"/>
  <c r="AC32" i="2"/>
  <c r="AE21" i="2"/>
  <c r="AA13" i="2"/>
  <c r="AI26" i="2"/>
  <c r="AM12" i="2"/>
  <c r="AI40" i="2"/>
  <c r="AF13" i="2"/>
  <c r="S20" i="2"/>
  <c r="AD27" i="2"/>
  <c r="S26" i="2"/>
  <c r="AD29" i="2"/>
  <c r="AG27" i="2"/>
  <c r="AK38" i="2"/>
  <c r="Z18" i="2"/>
  <c r="AG29" i="2"/>
  <c r="AC29" i="2"/>
  <c r="Z21" i="2"/>
  <c r="AJ28" i="2"/>
  <c r="X12" i="2"/>
  <c r="AM28" i="2"/>
  <c r="O39" i="2"/>
  <c r="U12" i="2"/>
  <c r="X33" i="2"/>
  <c r="AA15" i="2"/>
  <c r="Y40" i="2"/>
  <c r="T9" i="2"/>
  <c r="T27" i="2"/>
  <c r="X28" i="2"/>
  <c r="Y38" i="2"/>
  <c r="R39" i="2"/>
  <c r="O21" i="2"/>
  <c r="AF18" i="2"/>
  <c r="AD12" i="2"/>
  <c r="AC41" i="2"/>
  <c r="AK13" i="2"/>
  <c r="AC22" i="2"/>
  <c r="AL41" i="2"/>
  <c r="P15" i="2"/>
  <c r="AL12" i="2"/>
  <c r="AF26" i="2"/>
  <c r="P20" i="2"/>
  <c r="T29" i="2"/>
  <c r="AI20" i="2"/>
  <c r="AA9" i="2"/>
  <c r="P41" i="2"/>
  <c r="AE20" i="2"/>
  <c r="AF9" i="2"/>
  <c r="AC20" i="2"/>
  <c r="AE14" i="2"/>
  <c r="AK14" i="2"/>
  <c r="Y12" i="2"/>
  <c r="AD18" i="2"/>
  <c r="P25" i="2"/>
  <c r="AI9" i="2"/>
  <c r="AJ29" i="2"/>
  <c r="O38" i="2"/>
  <c r="R12" i="2"/>
  <c r="S40" i="2"/>
  <c r="AI22" i="2"/>
  <c r="AF15" i="2"/>
  <c r="AI38" i="2"/>
  <c r="T40" i="2"/>
  <c r="Z32" i="2"/>
  <c r="AA20" i="2"/>
  <c r="P37" i="2"/>
  <c r="R20" i="2"/>
  <c r="U14" i="2"/>
  <c r="R38" i="2"/>
  <c r="U18" i="2"/>
  <c r="AJ25" i="2"/>
  <c r="Y21" i="2"/>
  <c r="R32" i="2"/>
  <c r="AF27" i="2"/>
  <c r="S33" i="2"/>
  <c r="AM39" i="2"/>
  <c r="T32" i="2"/>
  <c r="AA28" i="2"/>
  <c r="S13" i="2"/>
  <c r="X22" i="2"/>
  <c r="AE27" i="2"/>
  <c r="R14" i="2"/>
  <c r="Z29" i="2"/>
  <c r="R29" i="2"/>
  <c r="Y32" i="2"/>
  <c r="AM27" i="2"/>
  <c r="T41" i="2"/>
  <c r="AK29" i="2"/>
  <c r="AE38" i="2"/>
  <c r="AD39" i="2"/>
  <c r="S12" i="2"/>
  <c r="AK32" i="2"/>
  <c r="AF38" i="2"/>
  <c r="AJ13" i="2"/>
  <c r="AL29" i="2"/>
  <c r="AD33" i="2"/>
  <c r="R28" i="2"/>
  <c r="AD5" i="2" l="1"/>
  <c r="O6" i="2"/>
  <c r="Y5" i="2"/>
  <c r="S6" i="2"/>
  <c r="AG5" i="2"/>
  <c r="R6" i="2"/>
  <c r="AE5" i="2"/>
  <c r="AM5" i="2"/>
  <c r="AC5" i="2"/>
  <c r="AF5" i="2"/>
  <c r="P6" i="2"/>
  <c r="AJ5" i="2"/>
  <c r="Z5" i="2"/>
  <c r="AI5" i="2"/>
  <c r="AK5" i="2"/>
  <c r="AA5" i="2"/>
  <c r="AL5" i="2"/>
  <c r="X5" i="2"/>
  <c r="T6" i="2"/>
  <c r="U6" i="2"/>
</calcChain>
</file>

<file path=xl/sharedStrings.xml><?xml version="1.0" encoding="utf-8"?>
<sst xmlns="http://schemas.openxmlformats.org/spreadsheetml/2006/main" count="15485" uniqueCount="5547">
  <si>
    <t>Magyar Nemzeti Bank</t>
  </si>
  <si>
    <t>#</t>
  </si>
  <si>
    <t>Table of contents</t>
  </si>
  <si>
    <t>Sheet link</t>
  </si>
  <si>
    <t>Total fields</t>
  </si>
  <si>
    <t>Priority</t>
  </si>
  <si>
    <t>New / Changed fields</t>
  </si>
  <si>
    <t>New / Changed descriptions</t>
  </si>
  <si>
    <t>Matching HITREG field</t>
  </si>
  <si>
    <t>Matching Bail-in field</t>
  </si>
  <si>
    <t>Total</t>
  </si>
  <si>
    <t>I.</t>
  </si>
  <si>
    <t>Counterparties</t>
  </si>
  <si>
    <t>Counterparty tape</t>
  </si>
  <si>
    <t>Counterparty</t>
  </si>
  <si>
    <t>II.</t>
  </si>
  <si>
    <t>Loans</t>
  </si>
  <si>
    <t>Loan tape</t>
  </si>
  <si>
    <t>Loan</t>
  </si>
  <si>
    <t>Collateral - Real estate</t>
  </si>
  <si>
    <t>Collateral_RE</t>
  </si>
  <si>
    <t>Collateral - Movable</t>
  </si>
  <si>
    <t>Collateral_Movable</t>
  </si>
  <si>
    <t>Collateral - Financial</t>
  </si>
  <si>
    <t>Collateral_Financial</t>
  </si>
  <si>
    <t>III.</t>
  </si>
  <si>
    <t>Other assets</t>
  </si>
  <si>
    <t>Other financial assets</t>
  </si>
  <si>
    <t>Other_Fin_Assets</t>
  </si>
  <si>
    <t>Other non-finacial assets</t>
  </si>
  <si>
    <t>DTAs</t>
  </si>
  <si>
    <t>Goodwill</t>
  </si>
  <si>
    <t>Intangible and other assets</t>
  </si>
  <si>
    <t>Intangible_&amp;_other_asset</t>
  </si>
  <si>
    <t>IV.</t>
  </si>
  <si>
    <t>Liabilities</t>
  </si>
  <si>
    <t>Deposits</t>
  </si>
  <si>
    <t>Debt securities issued</t>
  </si>
  <si>
    <t>Debt_securities_issued</t>
  </si>
  <si>
    <t>Provisions</t>
  </si>
  <si>
    <t>Pension and similar provisions</t>
  </si>
  <si>
    <t>Pension_&amp;_similar_provisions</t>
  </si>
  <si>
    <t>Other liabilities</t>
  </si>
  <si>
    <t>Other_liabilities</t>
  </si>
  <si>
    <t>V.</t>
  </si>
  <si>
    <t>Derivatives &amp; off-balance sheet items</t>
  </si>
  <si>
    <t>Derivatives</t>
  </si>
  <si>
    <t>Off-balance sheet items</t>
  </si>
  <si>
    <t>Off-BS_items</t>
  </si>
  <si>
    <t>VI.</t>
  </si>
  <si>
    <t>Other data</t>
  </si>
  <si>
    <t>Repossessed assets</t>
  </si>
  <si>
    <t>Repossessed - Real estate</t>
  </si>
  <si>
    <t>Repossessed_RE</t>
  </si>
  <si>
    <t>Repossessed - Movable</t>
  </si>
  <si>
    <t>Repossessed_Movable</t>
  </si>
  <si>
    <t>Execution tape</t>
  </si>
  <si>
    <t>Execution_tape</t>
  </si>
  <si>
    <t>Register of contracts</t>
  </si>
  <si>
    <t>Register_of_contracts</t>
  </si>
  <si>
    <t>Litigation</t>
  </si>
  <si>
    <t>Litigations</t>
  </si>
  <si>
    <t>VII.</t>
  </si>
  <si>
    <t>(Financial) Due diligence</t>
  </si>
  <si>
    <t>Financial_Due_Diligence</t>
  </si>
  <si>
    <t xml:space="preserve"> </t>
  </si>
  <si>
    <t>Back to map</t>
  </si>
  <si>
    <t>Primary source</t>
  </si>
  <si>
    <t>Field ID</t>
  </si>
  <si>
    <t>Category</t>
  </si>
  <si>
    <t>Data field</t>
  </si>
  <si>
    <t>Data description</t>
  </si>
  <si>
    <t>Type of data</t>
  </si>
  <si>
    <t>Comment</t>
  </si>
  <si>
    <t>Data field - Change log</t>
  </si>
  <si>
    <t>Data description - Change log</t>
  </si>
  <si>
    <t>Bail-in adatkérésben is szerepel megegyező tartalommal</t>
  </si>
  <si>
    <t>Matching HITREG field (see comment), 1 - yes, 0 - no</t>
  </si>
  <si>
    <t>Date of data provided</t>
  </si>
  <si>
    <t>Time to deliver</t>
  </si>
  <si>
    <t>Mező azonosító</t>
  </si>
  <si>
    <t>Adatmező</t>
  </si>
  <si>
    <t>Adatmező leírása</t>
  </si>
  <si>
    <t>Adat típusa</t>
  </si>
  <si>
    <t>Comment external</t>
  </si>
  <si>
    <t>Other</t>
  </si>
  <si>
    <t>CP_1</t>
  </si>
  <si>
    <t>Counterparty ID</t>
  </si>
  <si>
    <t>Unique code identifying the counterparty.</t>
  </si>
  <si>
    <t>Alphanumeric</t>
  </si>
  <si>
    <t>HITREG-ben:
UGYFL.LAKEV_AN_AZON
UGYFBV.BVALL_AZON
UGYFBVTN.BVALL_TSZAM_NELK_AZON
UGYFKV.KVALL_AZON</t>
  </si>
  <si>
    <t>Latest closed month-end / T-2</t>
  </si>
  <si>
    <t>T+2</t>
  </si>
  <si>
    <t>Szerződő fél azonosító</t>
  </si>
  <si>
    <t xml:space="preserve">Szerződő fél egyedi azonosítója </t>
  </si>
  <si>
    <t>Alfanumerikus</t>
  </si>
  <si>
    <t>CP_2</t>
  </si>
  <si>
    <t>Counterparty Role_1</t>
  </si>
  <si>
    <t>Type of the Counterparty i.e. Guarantor, Borrower, Tenant</t>
  </si>
  <si>
    <t>Drop-down:
Guarantor (1)
Borrower (2)
Tenant (3)
Depositor (4)
Co-deptor (5)
Collateral provider (6)
Issuer of debt security (7)
Investee company (8) 
Other (9)</t>
  </si>
  <si>
    <t>HITREG-ből 1-es, 2-es, 5-ös, 6-os pont tölthető.</t>
  </si>
  <si>
    <t>-</t>
  </si>
  <si>
    <t>Latest closed month-end</t>
  </si>
  <si>
    <t>Ügyfél típusa_1</t>
  </si>
  <si>
    <t>Ügyfél típusa pl.: Garanciavállaló, Hitelfelvevő, Bérlő</t>
  </si>
  <si>
    <t>Legördülő menü:
Garanciavállaló (1)
Hitelfelvevő (2)
Bérlő (3)
Betétes (4)
Adóstárs (5)
Fedezetnyújtó (6)
Hitelviszonyt megtestesítő értékpapírok kibocsátója (7)
Befektetési célpont (8) 
Egyéb (9)</t>
  </si>
  <si>
    <t>CP_3</t>
  </si>
  <si>
    <t>Counterparty Role_2</t>
  </si>
  <si>
    <t>Type of the Counterparty i.e. Guarantor, Borrower, Tenant (in case more than one roles are relevant in case of the given counterparty)</t>
  </si>
  <si>
    <t>Ügyfél típusa_2</t>
  </si>
  <si>
    <t>Ügyfél típusa pl.: Garanciavállaló, Hitelfelvevő, Bérlő (amennyiben az adott fél esetében több szerepkör is releváns)</t>
  </si>
  <si>
    <t>CP_4</t>
  </si>
  <si>
    <t>Counterparty Role_3</t>
  </si>
  <si>
    <t>Type of the Counterparty i.e. Guarantor, Borrower, Tenant (in case more than one roles are relevant in case of the given counterparty). Please indicate all of the remaining roles in this data field (which are not indicated in data fields 'Counterparty Role_1' and 'Counterparty Role_2').</t>
  </si>
  <si>
    <t>Ügyfél típusa_3</t>
  </si>
  <si>
    <t>Ügyfél típusa pl.: Garanciavállaló, Hitelfelvevő, Bérlő (amennyiben az adott fél esetében több szerepkör is releváns) Kérjük, ebben az adatmezőben adja meg az összes fennmaradó szerepkört (amelyek nem szerepelnek a "Ügyfél típusa_1" és "Ügyfél típusa_2" adatmezőkben).</t>
  </si>
  <si>
    <t>CP_5</t>
  </si>
  <si>
    <t>Counterparty segment</t>
  </si>
  <si>
    <t>The segment of the counterparty (i.e. Corp. &amp; SME; Households; Central Banks (CB), Public sector, Financial Institutions (FI))</t>
  </si>
  <si>
    <t>Dropdown:
- Corp. &amp; SME / Legal entity (1)
- Households / Natural person / Private Individual (2)
- CB, Public sector, FI (3)
- Other (4)</t>
  </si>
  <si>
    <t>Szerződő fél szegmense</t>
  </si>
  <si>
    <t>Szerződő fél szegmense (azaz Vállalati és KKV; Lakossági; Központi bank, Közszféra, Pénzügyi Intézmény)</t>
  </si>
  <si>
    <t>Legördülő lista:
- Vállalati és KKV / Jogi személy (1)
- Lakossági / Természetes személy / Magánszemély (2)
- Központi bank, Közszféra, Pénzügyi Intézmény / Jogi személy (3)
- Egyéb (4)</t>
  </si>
  <si>
    <t>CP_6</t>
  </si>
  <si>
    <t>Counterparty type</t>
  </si>
  <si>
    <t>Drop down : 
(1) Central Bank; 
(2) Institution; 
(3) Fund; 
(4) Insurance company; 
(5) Pension fund; 
(6) Other institution or business in the financial sector; 
(7) Budgetary Body; 
(8) State of municipalities owned companies; 
(9) Non-financial institutions - Micro-, small- and medium enterprise; 
(10) Non-financial institutions - Large enterprise; 
(11) Natural person; 
(12) Systems or system-operators referred to Act XXIII of 2003 on Settlement Finality in Payment and Securities Settlement Systems;
(13) Central Counterparty authorized in an EGT member state (648/2012/EU - 14); 
(14) Third country central Counterparty (648/2012/EU - 25); 
(15) Natural person - employee of the institution ; 
(16) OBA or BEVA;
(17) Other</t>
  </si>
  <si>
    <t>HITREG-ben:
UGYFBV.SZEKTOR_KOD
UGYFBVTN.SZEKTOR_KOD
UGYFKV.SZEKTOR_KOD
UGYFL.UGYF_JELLEG_KOD</t>
  </si>
  <si>
    <t>Szerződő fél típusa</t>
  </si>
  <si>
    <t xml:space="preserve">Legördülő lista : 
(1) Jegybank; 
(2) Intézmény; 
(3) Alap; 
(4) Biztosító; 
(5) Nyugdíjpénztár; 
(6) Egyéb pénzügyi szektorba tartozó intézmény, vállalkozás; 
(7) Költségvetési szerv, 
(8) Állami vagy önkormányzati tulajdonú vállalkozás; 
(9) Nem pénzügyi vállalat - Mikro-, kis- és középvállalkozás; 
(10) Nem pénzügyi vállalat - Nagyvállalat; 
(11) Természetes személy; 
(12) Fizetési, illetve értékpapír-elszámolási rendszerekben történő teljesítés véglegességéről szóló 2003. évi XXIII. törvény (Tvt.) alkalmazásában kijelölt rendszer vagy rendszer-üzemeltető; 
(13) EGT tagállamban engedélyezett központi szerződő fél (648/2012/EU - 14); 
(14) Harmadik országbeli központi szerződő fél (648/2012/EU - 25); 
(15) Természetes személy - az intézmény munkavállalója ; 
(16) OBA vagy BEVA
(17) Egyéb; </t>
  </si>
  <si>
    <t>EBA</t>
  </si>
  <si>
    <t>CP_7</t>
  </si>
  <si>
    <t>Counterparty Identifier</t>
  </si>
  <si>
    <t>Institution's unique internal identifier for the Counterparty, in line with CRR regulation (article 178)</t>
  </si>
  <si>
    <t>T+10</t>
  </si>
  <si>
    <t>Ügyfél azonosító</t>
  </si>
  <si>
    <t>Az intézmény egyedi belső azonosítója az ügyfél számára, a CRR-rendeletnek megfelelően (178. cikk)</t>
  </si>
  <si>
    <t>CP_8</t>
  </si>
  <si>
    <t>Counterparty Group Identifier (counterparty is in the scope of the same consolidation group)</t>
  </si>
  <si>
    <t>Institution's unique internal identifier for the Counterparty Group in case the counterparty is in the scope of the same consolidation group (in accordance with Hpt. Regulation)</t>
  </si>
  <si>
    <t>HITREG-ben:
UGYFL.UF_CSOP_AZON
UGYFBV.UF_CSOP_AZON
UGYFBVTN.UF_CSOP_AZON
UGYFKV.CSOP_AZON</t>
  </si>
  <si>
    <t>Ügyfélcsoport azonosító (az ügyfél ugyanannak a konszolidációs csoportnak a körébe tartozik)</t>
  </si>
  <si>
    <t>Az intézmény egyedi belső azonosítója az ügyfélcsoportra vonatkozóan, amennyiben az ügyfél ugyanazon konszolidációs körbe tartozik (a Hpt. törvénynek megfelelően).</t>
  </si>
  <si>
    <t>CP_9</t>
  </si>
  <si>
    <t>Counterparty Group Identifier (reflecting the institution's internal risk categorisation)</t>
  </si>
  <si>
    <t>Institution's unique internal identifier for the Counterparty Group when the counterparties are not necessarily belong to the same consolidation group but reflects the institution's internal risk group categorisation</t>
  </si>
  <si>
    <t>Ügyfélcsoport azonosító (az intézmény belső kockázati besorolását tükrözi)</t>
  </si>
  <si>
    <t>Az intézmény egyedi belső azonosítója az ügyfélcsoportra vonatkozóan, ha az ügyfelek nem feltétlenül tartoznak ugyanahhoz a konszolidációs csoporthoz, de az intézmény belső kockázati csoportkategorizálását tükrözi.</t>
  </si>
  <si>
    <t>CP_10</t>
  </si>
  <si>
    <t>Name of Counterparty Group (consolidation group)</t>
  </si>
  <si>
    <t>Name used to refer to the Counterparty Group (consolidation group)</t>
  </si>
  <si>
    <t>Ügyfélcsoport neve (konszolidációs csoport alapján)</t>
  </si>
  <si>
    <t>Az ügyfélcsoport (konszolidációs csoport) megnevezésére használt név</t>
  </si>
  <si>
    <t>CP_11</t>
  </si>
  <si>
    <t>Name of Counterparty Group (based on internal risk categorisation)</t>
  </si>
  <si>
    <t>Name used to refer to the Counterparty Group (based on internal risk categorisation) if available.</t>
  </si>
  <si>
    <t>Ügyfélcsoport neve (belső kockázatbesorolás alapján)</t>
  </si>
  <si>
    <t>Az Ügyfélcsoport megnevezésére használt név (belső kockázatbesorolás alapján), amennyiben van ilyen.</t>
  </si>
  <si>
    <t>CP_12</t>
  </si>
  <si>
    <t>Cross Default in Counterparty Group</t>
  </si>
  <si>
    <t xml:space="preserve">The indicator as to whether Contractual breach of any loans in the Counterparty Group would trigger the contractual default event of the other loans, where default is defined in line with Article 178 of Regulation (EU) No 575/2013 (CRR) and accompanying EBA’s Guidelines on the application of the definition of default (CRR) </t>
  </si>
  <si>
    <t>Drop-down:
Full (1)
Partial (2)
None (3)</t>
  </si>
  <si>
    <t>Cross-default az ügyfélcsoporton belül</t>
  </si>
  <si>
    <t xml:space="preserve">Annak mutatója, hogy az ügyfélcsoportban lévő bármely hitel szerződésszegése kiváltaná-e a többi hitel szerződéses nemteljesítési eseményét, ahol a nemteljesítés meghatározása az 575/2013/EU rendelet 178. cikkével (CRR) és a nemteljesítés fogalmának alkalmazásáról szóló, az EBH által kiadott, a rendelethez csatolt iránymutatással összhangban történik </t>
  </si>
  <si>
    <t>Legördülő menü:
Teljes (1)
Részleges (2)
Nincs (3)</t>
  </si>
  <si>
    <t>CP_13</t>
  </si>
  <si>
    <t>Description of Cross Default</t>
  </si>
  <si>
    <t>Description of cross default when "Partial" is selected in field "Cross Default in Borrower Group"</t>
  </si>
  <si>
    <t>Cross-default ismertetése</t>
  </si>
  <si>
    <t>A cross-deafult ismertetése, ha a „Cross default a Hitelfelvevő Csoportjában” mezőben a „Részleges” válasz kerül kiválasztásra</t>
  </si>
  <si>
    <t>CP_14</t>
  </si>
  <si>
    <t>Name of Counterparty</t>
  </si>
  <si>
    <t>The full legal name of the counterparty. When applicable, the name is reported in accordance with the information contained in the national business register. For a legal entity the name registered upon incorporation is reported. For counterparties which are not registered and can therefore have multiple names that are equally valid, the preferred to be reported is the name in the language of the country where the counterparty is resident.</t>
  </si>
  <si>
    <t>Szerződő fél neve</t>
  </si>
  <si>
    <t>Az ügyfél teljes hivatalos megnevezése. Adott esetben a név a nemzeti cégjegyzékben szereplő információkkal összhangban kerül bejelentésre. Jogi személy esetében a bejegyzéskor bejegyzett nevet kell jelenteni. Azon szerződő felek esetében, amelyeket nem jegyeztek be, és ezért több, egyformán érvényes névvel is rendelkezhetnek, a jelentendő név közül a szerződő fél lakóhelye szerinti ország nyelvén használt nevet kell előnyben részesíteni.</t>
  </si>
  <si>
    <t>CP_15</t>
  </si>
  <si>
    <t>International ID of Client</t>
  </si>
  <si>
    <t>Unique code (LEI where available) to identify the Counterparty (Legal entity).</t>
  </si>
  <si>
    <t>HITREG-ben:
UGYFKV.LEI_AZON</t>
  </si>
  <si>
    <t>Szerződő fél nemzetközi azonosítója</t>
  </si>
  <si>
    <t>A szerződő fél (jogi személy) egyedi nemzetközi azonosítója (LEI kód ahol lehetséges)</t>
  </si>
  <si>
    <t>CP_16</t>
  </si>
  <si>
    <t>National Tax identifier</t>
  </si>
  <si>
    <t>A national tax identifier is a commonly used identification code which enables the unambiguous identification of a counterparty or of the legal entity of which the counterparty forms part within its country of residency.</t>
  </si>
  <si>
    <t>Magyarországi cégek esetében:
'HITREG-ben:
UGYFBV.BVALL_AZON</t>
  </si>
  <si>
    <t>T+5</t>
  </si>
  <si>
    <t>Nemzeti adószám</t>
  </si>
  <si>
    <t>A nemzeti adószám olyan általánosan használt azonosító kód, amely lehetővé teszi a jogi személynek az egyértelmű azonosítását.</t>
  </si>
  <si>
    <t>CP_17</t>
  </si>
  <si>
    <t>Legal form</t>
  </si>
  <si>
    <t>The type of business entity as defined in the national legal system, based on the latest available company register/tax certificate.</t>
  </si>
  <si>
    <t>Drop-down:
- Listed corporate: Corporate entity whose shares are quoted and traded on a Stock Exchange (1)
- Unlisted corporate: Corporate entity whose shares are not quoted and traded on a Stock Exchange, however an unlisted corporate may have an unlimited number of shareholders to raise capital for any commercial venture (2) 
- Listed fund: Fund whose shares are shares are quoted and traded on a Stock Exchange (3)
- Unlisted fund: Fund whose shares are shares are not quoted and traded on a Stock Exchange (4)
- Partnership: Counterparty constitutes a group of individuals who form a legal partnership, where profits and liabilities are shared (5)
- Private individual (6)
- Other (7)</t>
  </si>
  <si>
    <t>Cégforma</t>
  </si>
  <si>
    <t xml:space="preserve">A gazdasági társaság típusa a nemzeti jogrendszerben meghatározottak szerint, a legutolsó rendelkezésre álló cégnyilvántartás/adóigazolás alapján.  </t>
  </si>
  <si>
    <t>Legördülő menü:
- Tőzsdén jegyzett társaság: Vállalati jogalany, amelynek részvényeit tőzsdén jegyzik és forgalmazzák (1)
- Nem jegyzett vállalat: Tőzsdén nem jegyzett és tőzsdén nem forgalmazott részvényekkel rendelkező társaság, azonban a tőzsdén nem jegyzett társaságnak korlátlan számú részvényese lehet, hogy tőkét vonjon be bármilyen kereskedelmi vállalkozáshoz (2) 
- Tőzsdén jegyzett alap: Olyan alap, amelynek részvényeit tőzsdén jegyzik és forgalmazzák (3)
- Nem jegyzett alap: Olyan alap, amelynek részvényeit tőzsdén nem jegyzik és nem forgalmazzák (4)
- Személyegyesítő társaság: Az ügyfél olyan magánszemélyek csoportja, akik jogi személyegyesülést alkotnak, ahol a nyereséget és a kötelezettségeket megosztják (5)
- Magánszemély (6)
- Egyéb (7)</t>
  </si>
  <si>
    <t>CP_18</t>
  </si>
  <si>
    <t>Legal form (for Hungarian entities)</t>
  </si>
  <si>
    <t>The type of business entity as defined in the Hungarian legal system, based on the latest available company register/tax certificate.</t>
  </si>
  <si>
    <t>Drop-down:
- Kkt.
- Bt.
- Kft.
- Zrt.
- Nyrt.
- Szövetkezet
- Alapítvány
- Egyéb</t>
  </si>
  <si>
    <t>HITREG-ben:
UGYFBVTN.CEGFORMA_KOD
UGYFKV.CEGFORMA_KOD</t>
  </si>
  <si>
    <t>Cégforma (magyarországi entitások esetén)</t>
  </si>
  <si>
    <t xml:space="preserve">A gazdasági társaság típusa a magyarországi jogrendszerben meghatározottak szerint, a legutolsó rendelkezésre álló cégnyilvántartás/adóigazolás alapján.  </t>
  </si>
  <si>
    <t>Legördülő menü:
- Kkt.
- Bt.
- Kft.
- Zrt.
- Nyrt.
- Szövetkezet
- Alapítvány
- Egyéb</t>
  </si>
  <si>
    <t>CP_19</t>
  </si>
  <si>
    <t>Date of Incorporation</t>
  </si>
  <si>
    <t>Date that the Corporate Counterparty was incorporated as a company, partnership or fund (registration and filing), and therefore became a separate legal entity from its owners, with its own rights and obligations.
To be filled if counterparty is Corp. &amp; SME</t>
  </si>
  <si>
    <t>Bejegyzés kelte</t>
  </si>
  <si>
    <t>Az az időpont, amikor a vállalati szerződő felet társaságként, társulásként vagy alapként bejegyezték (bejegyzés és bejelentés), és így a tulajdonosoktól különálló jogi személlyé vált, saját jogokkal és kötelezettségekkel.
Akkor kell kitölteni, ha az ügyfél vállalat és kkv.</t>
  </si>
  <si>
    <t>ÉV/HÓ/NAP</t>
  </si>
  <si>
    <t>CP_20</t>
  </si>
  <si>
    <t>Enterprise Size</t>
  </si>
  <si>
    <t>The classification of the enterprises by size, in accordance with the Annex to Commision Recommendations 2003/361/EC. This classification is also in line with CRR regulation (575/2013). This field is used to distinguish corporate and SME counterparties</t>
  </si>
  <si>
    <t>Drop-down:
- Large enterprise: Enterprise which employes ≥ 250 persons and which has an annual turnover that exceeds €50 MM and/or an annual balance sheet that exceeds €43 MM (1)
- Medium enterprise: Enterprise which employs ≥ 50 persons and &lt; 250 persons and whose annual turnover exceeds €10 MM but does not exceed €50 MM and/or whose annual balance sheet exceeds €10 MM but does not exceed €43 MM (2)
- Small enterprise: Enterprise which employs ≥ 10 persons and &lt;50 persons and whose annual turnover and/or annual balance sheet total exceeds €2 MM but does not exceed €10 MM (3)
- Micro enterprise: Enterprise which employs &lt; 10 persons and whose annual turnover and/or annual balance sheet total does not exceed €2 MM (4)</t>
  </si>
  <si>
    <t>HITREG-ben:
UGYFL.CRR_KOD
UGYFBV.CRR_KOD
UGYFBVTN.CRR_KOD
UGYFKV.CRR_KOD</t>
  </si>
  <si>
    <t>Vállalkozás mérete</t>
  </si>
  <si>
    <t>A vállalkozások méret szerinti besorolása, a 2003/361/EK bizottsági ajánlással összhangban. A besorolás a (575/2013) CRR rendelettel is összhangban van. A mező célja, hogy megkülönböztesse a nagyvállalati, illetve KKV ügyfeleket</t>
  </si>
  <si>
    <t>Legördülő menü:
- Nagyvállalat: Legalább 250 főt foglalkoztató vállalkozás, amelynek éves forgalma meghaladja az 50 millió eurót és/vagy éves mérlege a 43 millió eurót (1)
- Középvállalat: Olyan vállalkozás, amely legalább 50 és legfeljebb 250 főt foglalkoztat, és amelynek éves forgalma meghaladja a 10 millió eurót, de nem haladja meg az 50 millió eurót és/vagy amelynek éves mérlege meghaladja a 10 millió eurót, de nem haladja meg a 43 millió eurót (2)
- Kisvállalat: Olyan vállalkozás, amely legalább 10 és legfeljebb 50 főt foglalkoztat, és amelynek éves forgalma és/vagy éves mérlegfőösszege meghaladja a 2 millió eurót, de nem haladja meg a 10 millió eurót (3)
- Mikrovállalat: Olyan vállalkozás, amely legfeljebb 10 főt foglalkoztat, és amelynek éves forgalma és/vagy éves mérlegfőösszege nem haladja meg a 2 millió eurót (4)</t>
  </si>
  <si>
    <t>CP_21</t>
  </si>
  <si>
    <t>Number of employees</t>
  </si>
  <si>
    <t>Number of employees working for the counterparty, in accordance with Article 5 of the Annex to Recommendation 2003/361/EC.</t>
  </si>
  <si>
    <t>Numeric</t>
  </si>
  <si>
    <t>Munkavállalók száma</t>
  </si>
  <si>
    <t>Az ügyfélnél dolgozó alkalmazottak száma, a 2003/361/EK ajánlás mellékletének 5. cikkével összhangban.</t>
  </si>
  <si>
    <t>Numerikus</t>
  </si>
  <si>
    <t>CP_22</t>
  </si>
  <si>
    <t>Industry Segment</t>
  </si>
  <si>
    <t>Industry in which the Counterparty mainly operates, using the NACE revision 2 statistical classification as laid down in Regulation (EC) No 1893/2006.</t>
  </si>
  <si>
    <t>Drop-down:
- A Agriculture, forestry and fishing (1)
- B Mining and quarrying (2)
- C Manufacturing (3)
- D Electricity, gas, steam and air conditioning supply (4)
- E Water supply (5)
- F Construction (6)
- G Wholesale and retail trade (7)
- H Transport and storage (8)
- I Accommodation and food service activities (9)
- J Information and communication (10)
- K Financial and insurance activities (11)
- L Real estate activities (12)
- M Professional, scientific and technical activities (13)
- N Administrative and support service activities (14)
- O Public administration and defence, compulsory social security (15)
- P Education (16)
- Q Human health services and social work activities (17)
- R Arts, entertainment and recreation (18)
- S Other services (19)</t>
  </si>
  <si>
    <t>HITREG-ben:
UGYFL.AGAZAT_KOD
UGYFBV.FOTEV_AGAZAT_KOD
UGYFBVTN.AGAZAT_KOD
UGYFKV.AGAZAT_KOD</t>
  </si>
  <si>
    <t>Iparági szegmens</t>
  </si>
  <si>
    <t>Az az iparág, amelyben az ügyfél elsődlegesen tevékenykedik, az 1893/2006/EK rendeletben meghatározott NACE revízió 2 statisztikai osztályozás alapján.</t>
  </si>
  <si>
    <t>Legördülő menü:
- A Mezőgazdaság, erdőgazdálkodás és halászat (1)
- B Bányászat és kőfejtés (2) 
- C Gyártás (3)
- D Villamosenergia-, gáz-, gőz- és légkondicionálás (4)  
- E Vízellátás (5) 
- F Építőipar (6) 
- G Nagy- és kiskereskedelem (7) 
- H Szállítás és raktározás (8)  
- I Szálláshely-szolgáltatás, vendéglátás (9)  
- J Információ és kommunikáció (10)  
- K Pénzügyi, biztosítási tevékenység (11) 
- L Ingatlanügyletek (12)  
- M Szakmai, tudományos, műszaki tevékenység (13)  
- N Adminisztratív és szolgáltatást támogató tevékenység (14)
- O Közigazgatás, védelem, kötelező társadalombiztosítás (15)
- P Oktatás (16) 
- Q Humán-egészségügyi, szociális ellátás (17)  
- R Művészet, szórakoztatás, szabadidő (18) 
- S Egyéb szolgáltatások (19)</t>
  </si>
  <si>
    <t>CP_23</t>
  </si>
  <si>
    <t>Description</t>
  </si>
  <si>
    <t>Further description of activities (e.g. in case of an investee company)</t>
  </si>
  <si>
    <t>Leírás</t>
  </si>
  <si>
    <t>Tevékenységek további leírása (pl.: befektetési célpont esetén)</t>
  </si>
  <si>
    <t>CP_24</t>
  </si>
  <si>
    <t>Basis of Financial Statements</t>
  </si>
  <si>
    <t>Accounting standard used by the legal entity. The classification is in line with the Part 1 of Annex V to Implementing Regulation (EU) 575/2013 (FINREP).</t>
  </si>
  <si>
    <t xml:space="preserve">Drop-down:
- IFRS (1)
- National GAAP consistent with IFRS (2)
- National GAAP not consistent with IFRS (3)
- Other (4) </t>
  </si>
  <si>
    <t>Éves beszámoló alapja</t>
  </si>
  <si>
    <t>A jogi személy által alkalmazott számviteli standard. A besorolás összhangban van az 575/2013/EU végrehajtási rendelet (FINREP) V. mellékletének 1. részével.</t>
  </si>
  <si>
    <t>Legördülő menü:
- IFRS (1)
- Az IFRS-sel összhangban lévő nemzeti GAAP (2)
- Az IFRS-sel nem összhangban lévő nemzeti GAAP (3)
- Egyéb (4)</t>
  </si>
  <si>
    <t>CP_25</t>
  </si>
  <si>
    <t>Financial Statements Type</t>
  </si>
  <si>
    <t>Indicator as to whether the financial statements have been prepared at the Consolidated or at the Counterparty level</t>
  </si>
  <si>
    <t xml:space="preserve">Drop-down:
- Consolidated Finanial Statements (1)
- Non-consolidated financial statements (2)
- Other (3) </t>
  </si>
  <si>
    <t>Pénzügyi beszámoló típusa</t>
  </si>
  <si>
    <t>Annak jelzése, hogy a pénzügyi beszámolót konszolidáltan vagy az ügyfél szintjén készítették-e el</t>
  </si>
  <si>
    <t xml:space="preserve">Legördülő menü:
- Konszolidált pénzügyi beszámoló (1)
- Nem konszolidált pénzügyi beszámoló (2) 
- Egyéb (3)  </t>
  </si>
  <si>
    <t>CP_26</t>
  </si>
  <si>
    <t>Date of Latest Annual Financial Statements</t>
  </si>
  <si>
    <t>Date of the latest available Financial Statements</t>
  </si>
  <si>
    <t>Legutóbbi éves beszámoló dátuma</t>
  </si>
  <si>
    <t>A legutóbbi elérhető éves beszámoló dátuma</t>
  </si>
  <si>
    <t>CP_27</t>
  </si>
  <si>
    <t>Currency of Financial Statements</t>
  </si>
  <si>
    <t>Currency that the latest available financial statements are expressed in</t>
  </si>
  <si>
    <t>Drop-down: ISO 4217 currency codes</t>
  </si>
  <si>
    <t>A vállalkozás beszámolójának devizaneme</t>
  </si>
  <si>
    <t>A vállalkozás legutóbbi elérhető beszámolójának devizaneme.</t>
  </si>
  <si>
    <t>Legördülő menü: ISO 4217 szabvány szerinti devizakódok</t>
  </si>
  <si>
    <t>CP_28</t>
  </si>
  <si>
    <t>Effective CCYHUF</t>
  </si>
  <si>
    <t>The exchange rate between the original currency of the financials and HUF at the date of financial statements.</t>
  </si>
  <si>
    <t>A bank által használt saját árfolyamukat szeretnénk bekérni a bankoktól.</t>
  </si>
  <si>
    <t>Aktuális átváltási árfolyam</t>
  </si>
  <si>
    <t>A pénzügyi kimutatások eredeti pénzneme és a forint közötti átváltási árfolyam a pénzügyi kimutatások időpontjában.</t>
  </si>
  <si>
    <t>CP_29</t>
  </si>
  <si>
    <t>Total Assets</t>
  </si>
  <si>
    <t>The carrying amount of the counterparty's total assets in HUF in accordance with Annex V Regulation (EU) No 575/2013 (FINREP) and as per the latest available financial statements.</t>
  </si>
  <si>
    <t>Mérlegfőösszeg</t>
  </si>
  <si>
    <t>Az ügyfél összes eszközének könyv szerinti értéke forintban az 575/2013/EU rendelet (FINREP) V. mellékletének megfelelően és a legfrissebb rendelkezésre álló adatok szerint.</t>
  </si>
  <si>
    <t>CP_30</t>
  </si>
  <si>
    <t>Fixed Assets</t>
  </si>
  <si>
    <t>Amount of fixed assets in HUF held by the Corporate Counterparty as per the latest available financial statements</t>
  </si>
  <si>
    <t>Befektetett eszközök</t>
  </si>
  <si>
    <t>A vállalati szerződő fél által birtokolt befektetett eszközök összege forintban a legutolsó rendelkezésre álló pénzügyi kimutatások szerint.</t>
  </si>
  <si>
    <t>CP_31</t>
  </si>
  <si>
    <t>Cash and Cash Equivalent Items</t>
  </si>
  <si>
    <t>Amount of cash and cash equivalent items in HUF held by the Corporate Counterparty as  per the latest available financial statements</t>
  </si>
  <si>
    <t>Pénzeszközök és pénzeszköz-egyenértékesek</t>
  </si>
  <si>
    <t>A vállalati ügyfél által tartott pénzeszközök és pénzeszköz-egyenértékes tételek összege forintban a legutolsó rendelkezésre álló pénzügyi kimutatások szerint</t>
  </si>
  <si>
    <t>CP_32</t>
  </si>
  <si>
    <t>Total Debt</t>
  </si>
  <si>
    <t xml:space="preserve">Amount of total debt in HUF held by the Counterparty in accordance with Annex V Regulation (EU) No 575/2013 (FINREP) and as per the latest available financial statements. Total Debt relates to all formal, written financing agreements such as short-term loans payable, long-term loans payable, and bonds payable. </t>
  </si>
  <si>
    <t>Összes adósság</t>
  </si>
  <si>
    <t xml:space="preserve">Az ügyfél összes adósságának értéke forintban az 575/2013/EU rendelet (FINREP) V. mellékletének megfelelően és a legfrissebb rendelkezésre álló adatok szerint Az összes adósság az összes hivatalos, írásos finanszírozási megállapodásra vonatkozik, mint például a rövid lejáratú hitelek, a hosszú lejáratú hitelek és a kötvények. </t>
  </si>
  <si>
    <t>CP_33</t>
  </si>
  <si>
    <t>Annual Revenue</t>
  </si>
  <si>
    <t>Amount of annual revenue in HUF held by the Corporate / SME Counterparty in accordance with IAS 18 and as per the latest available financial statements</t>
  </si>
  <si>
    <t>Éves forgalom összege</t>
  </si>
  <si>
    <t>A nagyvállalat/KKV ügyfél éves forgalmának értéke forintban az IAS 18-nak megfelelően és a legfrissebb rendelkezésre álló adatok szerint</t>
  </si>
  <si>
    <t>CP_34</t>
  </si>
  <si>
    <t>Annual EBITDA</t>
  </si>
  <si>
    <t>The amount of annual EBITDA in HUF held by the Counterparty as per the latest available financial statements</t>
  </si>
  <si>
    <t>Éves EBITDA</t>
  </si>
  <si>
    <t>Az ügyfél által birtokolt éves EBITDA összege forintban a legutolsó rendelkezésre álló pénzügyi kimutatások szerint</t>
  </si>
  <si>
    <t>CP_35</t>
  </si>
  <si>
    <t>Source of financial statements</t>
  </si>
  <si>
    <t>The source of the financial information of the counterparty.</t>
  </si>
  <si>
    <t>Drop-down:
Counterparty management (1)
Auditor (2)
Consultant (3)
Reporting institution's own analysis (4)
Other (5)</t>
  </si>
  <si>
    <t>Éves beszámoló forrása</t>
  </si>
  <si>
    <t>Az ügyfél pénzügyi információinak forrása.</t>
  </si>
  <si>
    <t>Legördülő menü:
Ügyfélkezelés (1)
Könyvvizsgáló (2)
Tanácsadó (3)
Jelentő intézmény saját elemzése (4)
Egyéb (5)</t>
  </si>
  <si>
    <t>CP_36</t>
  </si>
  <si>
    <t>Total equity</t>
  </si>
  <si>
    <t>Amount of total equity in HUF held by the Counterparty as per the latest available financial statements, where total equity is defined in line with FINREP Annex V (1.3)</t>
  </si>
  <si>
    <t>Saját tőke összesen</t>
  </si>
  <si>
    <t>Az ügyfél által birtokolt összes saját tőke összege forintban a legutolsó rendelkezésre álló pénzügyi kimutatások szerint, ahol a saját tőke meghatározása a FINREP V. melléklettel (1.3) összhangban történik</t>
  </si>
  <si>
    <t>CP_37</t>
  </si>
  <si>
    <t xml:space="preserve">Total P&amp;L </t>
  </si>
  <si>
    <t>Amount of total profit or loss in HUF reported by the Counterparty as per the latest available financial statements, where total P&amp;L is defined in line with FINREP Annex V (2)</t>
  </si>
  <si>
    <t xml:space="preserve">Eredmény összesen </t>
  </si>
  <si>
    <t>Az ügyfél által a legutolsó rendelkezésre álló pénzügyi kimutatások szerint jelentett teljes eredmény összege forintban, ahol a teljes eredményt a FINREP V. mellékletének 2. pontja szerint kell meghatározni</t>
  </si>
  <si>
    <t>CP_38</t>
  </si>
  <si>
    <t>Market Capitalisation</t>
  </si>
  <si>
    <t>Market capitalisation of a listed Corporate Counterparty in HUF based on the institution's latest available information</t>
  </si>
  <si>
    <t>Piaci kapitalizáció</t>
  </si>
  <si>
    <t>A tőzsdén jegyzett vállalati szerződő fél piaci kapitalizációja forintban az intézmény legfrissebb rendelkezésre álló információi alapján</t>
  </si>
  <si>
    <t>CP_39</t>
  </si>
  <si>
    <t>Currency of Market Capitalisation</t>
  </si>
  <si>
    <t>Currency that the market capitalisation is expressed in</t>
  </si>
  <si>
    <t>Piaci kapitalizáció pénzneme</t>
  </si>
  <si>
    <t>Az a pénznem, amelyben a piaci kapitalizációt kifejezik</t>
  </si>
  <si>
    <t>CP_40</t>
  </si>
  <si>
    <t>The exchange rate between the original currency of market capitalisation and HUF at valuation date</t>
  </si>
  <si>
    <t>Aktuális CCYHUF</t>
  </si>
  <si>
    <t>A piaci kapitalizáció eredeti pénzneme és a forint közötti árfolyam az értékelés időpontjában</t>
  </si>
  <si>
    <t>CP_41</t>
  </si>
  <si>
    <t>Country of residence</t>
  </si>
  <si>
    <t>Country where the Corporate Counterparty is registered based on the latest available company register/tax certificate, using ISO 3166 ALPHA-2 codes.
The country code of the country where the registered office of the debt security issuer / investee company is located.</t>
  </si>
  <si>
    <t>Drop down: ISO 3166 ALPHA-2 Countrycode</t>
  </si>
  <si>
    <t>HITREG-ben:
UGYFKV.ORSZ_KOD
UGYFBV.BVALL_AZON =&gt; HU
UGYFBVTN.BVALL_TSZAM_NELK_AZON =&gt; HU</t>
  </si>
  <si>
    <t>Szerződő fél székhelynek országa</t>
  </si>
  <si>
    <t xml:space="preserve">A szerződő fél székhelyének vagy származásának országa (Országkód) a legfrissebb cégjegyzék/adókimutatás alapján, ISO 3166 ALPHA-2 országkód segítségével.
Azon ország országkódja, ahol a hitelviszonyt megtestesítő értékpapír-kibocsátó/befektetési társaság székhelye található. </t>
  </si>
  <si>
    <t>Legördülő lista: ISO 3166 ALPHA-2 Országkód</t>
  </si>
  <si>
    <t>CP_42</t>
  </si>
  <si>
    <t>Country of Operation</t>
  </si>
  <si>
    <t>The country of operation of the counterparty (Country code).</t>
  </si>
  <si>
    <t>Szerződő fél működésének országa</t>
  </si>
  <si>
    <t>A szerződő fél működésének országa (Országkód).</t>
  </si>
  <si>
    <t>CP_43</t>
  </si>
  <si>
    <t>Country of Operation - Based on principal activity</t>
  </si>
  <si>
    <t>Country where the Corporate Counterparty`s operation is located based on it's principal activity.</t>
  </si>
  <si>
    <t>Működés helye - a fő tevékenység alapján</t>
  </si>
  <si>
    <t>Az az ország, ahol a vállalati ügyfél működik, a fő tevékenysége alapján.</t>
  </si>
  <si>
    <t xml:space="preserve">Legördülő menü: ISO 3166 ALPHA-2 országkódok </t>
  </si>
  <si>
    <t>CP_44</t>
  </si>
  <si>
    <t>Type of Counterparty</t>
  </si>
  <si>
    <t>Question if issuer is part of the group: Other group entity or third party. Other group entity refers to entities which are part of the same group as the bank (inter-affiliate exposures). Third party refers to other parties, including CCPs, other financial institutions and clients</t>
  </si>
  <si>
    <t>Drop-down: 
Other group entity - Parent company (1)
Other group entity - Other group company (2)
Other group entity - Branch (3)
Other group entity - Subsidiary (4)
Other group entity - Related companies not included in the scope of consolidation (5)
Third party (6)</t>
  </si>
  <si>
    <t>HITREG-ben:
UGYFBV.PARTNER_KAPCS_KOD
UGYFBVTN.PARTNER_KAPCS_KOD
UGYFKV.PARTNER_KAPCS_KOD</t>
  </si>
  <si>
    <t>Ügyfél típusa</t>
  </si>
  <si>
    <t>Kérdés, hogy a kibocsátó a csoport tagja-e: Egyéb csoporttag vagy harmadik fél. Az egyéb csoportszervezet olyan szervezetekre vonatkozik, amelyek ugyanannak a csoportnak a részei, mint a bank (kapcsolt vállalkozások közötti kitettségek). A harmadik fél más felekre utal, beleértve a központi ügyfeleket, más pénzügyi intézményeket és ügyfeleket</t>
  </si>
  <si>
    <t>Legördülő menü: 
Egyéb csoporttag - Anyavállalat (1)
Egyéb csoporttag - Egyéb csoporton belüli vállalat (2)
Egyéb csoporttag - Fióktelep (3)
Egyéb csoporttag - Leányvállalat (4)
Egyéb csoporttag - Konszolidációs körbe be nem vont kapcsolt vállalatok (5)
Harmadik fél (6)</t>
  </si>
  <si>
    <t>CP_45</t>
  </si>
  <si>
    <t>Counterparty Rating(S)</t>
  </si>
  <si>
    <t>In case of debt security issuers and investee companies, rating of counterparty as of the cut off date. Include only those ratings from rating agencies that are specified in the securitisation documentation. In the event of multiple ratings, these should be separated by commas, and the order should be the same as the order in the rating thresholds reported in field XYZ. If not rated enter ‘NR’.</t>
  </si>
  <si>
    <t>Ügyfél minősítése(i)</t>
  </si>
  <si>
    <t>Hitelviszonyt megtestesítő értékpapír-kibocsátók és befektetést befogadó vállalatok esetében az ügyfél minősítése a fordulónapon. Csak az értékpapírosítási dokumentációban meghatározott hitelminősítő intézetektől származó minősítéseket kell feltüntetni. Több minősítés esetén ezeket vesszővel kell elválasztani, és a sorrendnek meg kell egyeznie az XYZ mezőben jelentett minősítési küszöbértékek sorrendjével. Ha nincs minősítés, írja be az "NR" jelet.</t>
  </si>
  <si>
    <t>CP_46</t>
  </si>
  <si>
    <t>Counterparty Rating(S) Source(S)</t>
  </si>
  <si>
    <t xml:space="preserve">In case of debt security issuers and investee companies, the name of the agency providing the rating. In the event of multiple ratings, the sources should be separated by commas, and the order of the sources should be the same as the thresholds and ratings provided in fields XYZ and XYZ. </t>
  </si>
  <si>
    <t>Ügyfél minősítése(i)nek forrása(i)</t>
  </si>
  <si>
    <t xml:space="preserve">Hitelviszonyt megtestesítő értékpapír-kibocsátók és befektetést befogadó vállalatok esetében a minősítést adó ügynökség neve. Több minősítés esetén a forrásokat vesszővel kell elválasztani, és a források sorrendjének meg kell egyeznie az XYZ és XYZ mezőkben megadott küszöbértékekkel és minősítésekkel. </t>
  </si>
  <si>
    <t>CP_47</t>
  </si>
  <si>
    <t>Current External Credit Rating</t>
  </si>
  <si>
    <t>External credit rating issued to the Counterparty at cut off date in accordance with Articles 136 and 137 of Regulation (EU) No 575/2013. In case several ratings are assigned, the approach described in Art. 138 of the CRR applies.</t>
  </si>
  <si>
    <t>HITREG-ben:
UGYFM.KULSO_MIN_KOD</t>
  </si>
  <si>
    <t>Jelenlegi külső hitelminősítés</t>
  </si>
  <si>
    <t>Az 575/2013/EU rendelet 136. és 137. cikkével összhangban a ügyfélre a cut-off időpontban kiadott külső hitelminősítés.  Amennyiben több minősítést is kiadtak, a CRR 138. cikkében leírt módszer alkalmazandó.</t>
  </si>
  <si>
    <t>CP_48</t>
  </si>
  <si>
    <t>External Credit Rating at Origination</t>
  </si>
  <si>
    <t>External credit rating issued to the Corporate Counterparty applicable at the point in time when the Counterparty became a customer and choose the lowest one if there are multiple ratings. In case several ratings are assigned, the approach described in Art. 138 of the CRR applies.</t>
  </si>
  <si>
    <t>Külső hitelminősítés a szerződéskötéskor</t>
  </si>
  <si>
    <t>A vállalati ügyfélre kiadott külső hitelminősítés, amely a ügyfél ügyféllé válásának időpontjában érvényes; több minősítés esetén válassza a  legalacsonyabbat. Amennyiben több minősítést is kiadtak, a CRR 138. cikkében leírt módszert kell alkalmazni.</t>
  </si>
  <si>
    <t>CP_49</t>
  </si>
  <si>
    <t>Source of Current External Credit Rating</t>
  </si>
  <si>
    <t>Name of the agency from which the external credit rating at the cut off date was obtained. Where ECAI’s refer to the External Credit Assessment Institutions as defined by the Joint Committee of the three European Supervisory Authorities (EBA, ESMA and EIOPA – ESAs), as described in Article 4(98) of Implementing Regulation (EU) 575/2013.</t>
  </si>
  <si>
    <t>Drop-down:
S&amp;P (1)
Moody's (2)
Fitch (3) 
Other ECAI's (4)
Non-registered / non-certified agency: Any credit assessment agency that is not identified as an ECAI (5)</t>
  </si>
  <si>
    <t>Jelenlegi külső hitelminősítés forrása</t>
  </si>
  <si>
    <t>Annak az ügynökségnek a neve, amelytől a külső hitelminősítést a fordulónapon kapták. Amennyiben a külső hitelminősítő intézmények (ECAI-k) a három európai felügyeleti hatóság (EBA, ESMA és EIOPA - európai felügyeleti hatóságok) közös bizottsága által meghatározott külső hitelminősítő intézetekre utalnak, az 575/2013/EU végrehajtási rendelet 4. cikkének (98) bekezdésében leírtak szerint.</t>
  </si>
  <si>
    <t>Legördülő menü:
S&amp;P (1)
Moody's (2)
Fitch (3) 
Egyéb ECAI (4)
Nem bejegyzett/nem minősített ügynökség: Bármely, ECAI által nem azonosított hitelminősítő ügynökség (5)</t>
  </si>
  <si>
    <t>CP_50</t>
  </si>
  <si>
    <t>Source of External Credit Rating at Origination</t>
  </si>
  <si>
    <t>From which agency the external credit rating at the point in time when the Counterparty became a customer.</t>
  </si>
  <si>
    <t>Külső hitelminősítés forrása a szerződéskötéskor</t>
  </si>
  <si>
    <t>Az az ügynökség, amelytől a külső hitelminősítés származott a ügyfél ügyféllé válásának időpontjában.</t>
  </si>
  <si>
    <t>CP_51</t>
  </si>
  <si>
    <t>Cross Default for Counterparty</t>
  </si>
  <si>
    <t>Indicator as to whether contractual breach of any loans held by the Counterparty would trigger the default event of any other loans</t>
  </si>
  <si>
    <t>Közvetett mulasztás az ügyfél felé</t>
  </si>
  <si>
    <t>Mutató arra vonatkozóan, hogy az ügyfél birtokában lévő bármely hitel szerződésszegése kiváltaná-e bármely más hitel nemteljesítési eseményét.</t>
  </si>
  <si>
    <t>CP_52</t>
  </si>
  <si>
    <t>Legal Procedure Type</t>
  </si>
  <si>
    <t>The type of insolvency process the Counterparty is currently in.</t>
  </si>
  <si>
    <t>Drop-down:
Corporate restructuring procedures, which also include funds (1)
Corporate insolvency procedures, which also include funds (2)
Private individual counterparty debt compromise procedures (3)
Private individual counterparty insolvency procedures (4)
Partnership restructuring procedures (5)
Partnership insolvency procedures (6)
Other (7)
None (8)</t>
  </si>
  <si>
    <t>Jogi eljárás típusa</t>
  </si>
  <si>
    <t>A fizetésképtelenségi eljárás típusa, amelyben az ügyfél jelenleg részt vesz.</t>
  </si>
  <si>
    <t>Legördülő menü:
Vállalati szerkezetátalakítási eljárások, amelyek magukban foglalják az alapokat is (1)
Vállalati fizetésképtelenségi eljárások, amelyek pénzeszközöket is tartalmaznak (2)
Magánszemélyek adósságrendezési eljárásai (3)
Magánszemély ügyfelek fizetésképtelenségi eljárásai (4)
Társulási szerkezetátalakítási eljárások (5)
Társulások fizetésképtelenségi eljárásai (6)
Egyéb (7)
Nincs (8)</t>
  </si>
  <si>
    <t>CP_53</t>
  </si>
  <si>
    <t>Status of legal proceedings</t>
  </si>
  <si>
    <t>The status of legal proceedings that the counterparty is currently in.</t>
  </si>
  <si>
    <t>Drop-down:
No legal actions taken (1)
Under judicial administration, receivership or similar measures (2)
Bankruptcy / insolvency (3)
Other legal measures – initiation of legal measures that have not yet reached the judicial phase - (e.g.: order for payment proceedings, extrajudicial enforcement) (4)
Other legal measures – Other (e.g. litigation, arbitration, enforcement proceedings, tax enforcement) (5)
Other legal measures – dissolution (6)
Other legal measures – liquidation (7)
Liquidation proceedings (8)
Other legal measures (9) 
Not applicable (10)</t>
  </si>
  <si>
    <t>HITREG-ben:
UGYFBV.JOGI_ELJ_KOD
UGYFBVTN.JOGI_ELJ_KOD
UGYFKV.JOGI_ELJ_KOD</t>
  </si>
  <si>
    <t>Jogi eljárás állása</t>
  </si>
  <si>
    <t>Az ügyféllel szemben jelenleg folyó jogi eljárások állása.</t>
  </si>
  <si>
    <t>Legördülő menü:
Nem került sor jogi lépésekre (1)
Bíróság általi vagyonkezelés, csődgondnokság vagy hasonló intézkedések alatt áll (2)
Csőd / fizetésképtelenség (3)
Egyéb jogi intézkedések – jogi intézkedés elindítása, ami még nem fordult bírósági szakaszba (pl.: fizetési meghagyásos eljárás, bírósági eljáráson kívüli végrehajtás) (4)
Egyéb jogi intézkedések – egyéb (pl.: per, választott bírósági eljárás, végrehajtási eljárás, adóvégrehajtás) (5)
Egyéb jogi intézkedések – felszámolás (6)
Egyéb jogi intézkedések – végelszámolás (7)
Felszámolási eljárás (8)
Egyéb jogi intézkedés (9) 
Nem alkalmazható (10)</t>
  </si>
  <si>
    <t>CP_54</t>
  </si>
  <si>
    <t>Date of initiation of current legal proceeding</t>
  </si>
  <si>
    <t>The date on which the current legal proceedings, as reported under the data field 'status of legal proceedings' were initiated. This should be the most recent date prior to the reporting date.</t>
  </si>
  <si>
    <t>HITREG-ben:
UGYFBV.JOGI_ELJ_NAP
UGYFBVTN.JOGI_ELJ_NAP
UGYFKV.JOGI_ELJ_NAP</t>
  </si>
  <si>
    <t>Jogi eljárás kezdeményezésének időpontja</t>
  </si>
  <si>
    <t>Az a dátum, amikor a „jogi eljárás állása” adatmezőben jelzett jogi eljárás megindult. Ez a beszámoló készítésének időpontját megelőző legfrissebb dátum.</t>
  </si>
  <si>
    <t>CP_55</t>
  </si>
  <si>
    <t>Fraud (flag)</t>
  </si>
  <si>
    <t>Institutions internal classification of whether or not a counterparty is marked as comitting fraud.</t>
  </si>
  <si>
    <t>Drop-down:
Yes (1)
No (2)</t>
  </si>
  <si>
    <t>Csalás (megjelölés)</t>
  </si>
  <si>
    <t>Az intézmények belső besorolása arra vonatkozóan, hogy egy ügyfél csalást követ-e el vagy sem.</t>
  </si>
  <si>
    <t>Legördülő menü:
Igen (1)
Nem (2)</t>
  </si>
  <si>
    <t>CP_56</t>
  </si>
  <si>
    <t>Risk of money laundering</t>
  </si>
  <si>
    <t>Institution's internal classification of the level of risk of money laundering in accordance with Regulation Pmt. 2017. LIII.</t>
  </si>
  <si>
    <t>Drop-down:
High (1)
Average (2)
Low (3)</t>
  </si>
  <si>
    <t>Pénzmosás kockázata</t>
  </si>
  <si>
    <t>Az intézmény belső besorolása a pénzmosás kockázatának szintjére vonatkozóan a Pmt. 2017. évi LIII. rendeletnek megfelelően.</t>
  </si>
  <si>
    <t>Legördülő menü:
Magas (1)
Átlagos (2)
Alacsony (3)</t>
  </si>
  <si>
    <t>CP_57</t>
  </si>
  <si>
    <t>Flag - sanctioned</t>
  </si>
  <si>
    <t>Sanctioned or otherwise limited marketability (i.e. elderly care, teachers, etc.)</t>
  </si>
  <si>
    <t>Jelzés - szankcionált</t>
  </si>
  <si>
    <t>Szankcionált vagy más módon korlátozott piacképesség (pl. idősgondozás, tanárok stb.)</t>
  </si>
  <si>
    <t>CP_58</t>
  </si>
  <si>
    <t>Type of Sponsor</t>
  </si>
  <si>
    <t>Type of entity the sponsor is i.e. Listed Corporate, Unlisted Corporate, Listed Fund, Unlisted Fund and High Net Worth Individual. Data field is relevant in case of Project Financing.</t>
  </si>
  <si>
    <t>Drop-down:
- Listed Corporate
- Unlisted Corporate
- Listed Fund
- Unlisted Fund
- High Net Worth Individual</t>
  </si>
  <si>
    <t>Szponzor típusa</t>
  </si>
  <si>
    <t>A szponzor jogalany típusa, azaz tőzsdén jegyzett vállalat, tőzsdén nem jegyzett vállalat, tőzsdén jegyzett alap, tőzsdén nem jegyzett alap és jelentős vagyonnal rendelkező magánszemély. Az adatmező a projektfinanszírozás esetében releváns.</t>
  </si>
  <si>
    <t>Legördülő menü:
- Tőzsdén jegyzett vállalat
- Tőzsdén nem jegyzett vállalat
- Tőzsdén jegyzett alap
- Tőzsdén nem jegyzett alap
- Jelentős vagyonnal rendelkező magánszemély</t>
  </si>
  <si>
    <t>CP_59</t>
  </si>
  <si>
    <t>Internal Credit Rating at Origination</t>
  </si>
  <si>
    <t>Internal credit rating issued to the Counterparty applicable at the point in time when the Counterparty became a customer. Please provide the internal methodology used to decide the rating as a part of the transaction documents.</t>
  </si>
  <si>
    <t>Belső hitelminősítés a szerződéskötéskor</t>
  </si>
  <si>
    <t>Az ügyfélre kiadott belső hitelminősítés, amely a ügyfél ügyféllé válásának időpontjában érvényes. Kérjük, adja meg a minősítés meghatározásához használt belső módszertant az ügyleti dokumentumok részeként.</t>
  </si>
  <si>
    <t>CP_60</t>
  </si>
  <si>
    <t>Current Internal Credit Rating</t>
  </si>
  <si>
    <t>Internal credit rating issued to the Counterparty at the Loan Portfolio cut off date and please provide the internal methodology used to decide the rating as a part of the transaction documents.</t>
  </si>
  <si>
    <t>Az External Credit Rating at Origination mezőre adott válasz alapján ez elérhető a HITREG-ben. Kérjük adják meg a vonatkozó HITREG mezőt.</t>
  </si>
  <si>
    <t>Jelenlegi belső hitelminősítés</t>
  </si>
  <si>
    <t>Az ügyfél számára a hitelportfólió határnapján ("cut-off date") érvényes belső hitelminősítés. Kérjük, adja meg a minősítés meghatározásához használt belső módszertant az ügyleti dokumentumok részeként.</t>
  </si>
  <si>
    <t>CP_61</t>
  </si>
  <si>
    <t>Deposit Balance with Institution</t>
  </si>
  <si>
    <t>Deposit amount in HUF the Counterparty holds with the Institution as defined by annex II, Part two of the ECB BSI Regulation (EKB 2021/379)</t>
  </si>
  <si>
    <t>Intézménynél tartott betét összege</t>
  </si>
  <si>
    <t>Az ügyfél által az intézménynél tartott betét összege forintban, az EKB mérlegtételekről szóló rendelet (EKB 2021/379) II. mellékletének második részében meghatározottak szerint.</t>
  </si>
  <si>
    <t>CP_62</t>
  </si>
  <si>
    <t>CP_63</t>
  </si>
  <si>
    <t>CP_64</t>
  </si>
  <si>
    <t>CP_65</t>
  </si>
  <si>
    <t>Date of Birth</t>
  </si>
  <si>
    <t>Date of birth of the Private Individual Counterparty</t>
  </si>
  <si>
    <t>Születési idő</t>
  </si>
  <si>
    <t>A magánszemély ügyfél születési ideje</t>
  </si>
  <si>
    <t>CP_66</t>
  </si>
  <si>
    <t>Counterparty deceased</t>
  </si>
  <si>
    <t>Indicator as to whether the Private Individual Counterparty has passed away</t>
  </si>
  <si>
    <t>Drop-down:
- Yes
- No</t>
  </si>
  <si>
    <t>HITREG-ben:
UGYFL.UGYF_JELLEG_KOD</t>
  </si>
  <si>
    <t>Ügyfél halála</t>
  </si>
  <si>
    <t>Annak jelzése, hogy a magánszemély ügyfél elhunyt-e</t>
  </si>
  <si>
    <t>Legördülő menü:
- Igen
- Nem</t>
  </si>
  <si>
    <t>CP_67</t>
  </si>
  <si>
    <t>Date of Verification for Personal Details</t>
  </si>
  <si>
    <t>Date that the personal details of the Private Individual Counterparty, i.e. nationality, residence, annual income and occupation were last verified</t>
  </si>
  <si>
    <t>Személyi adatok igazolásának dátuma</t>
  </si>
  <si>
    <t>A magánszemély ügyfél személyes adatainak, azaz állampolgárságának, lakóhelyének, éves jövedelmének és foglalkozásának legutóbbi ellenőrzésének időpontja.</t>
  </si>
  <si>
    <t>CP_68</t>
  </si>
  <si>
    <t>Employment Status</t>
  </si>
  <si>
    <t>Employment status of the Private Individual Counterparty</t>
  </si>
  <si>
    <t>Drop-down:
Employed (1)
Employed with partial support (company subsidy) (2)
Protected life-time employment (civil servant) (3)
Self-employed (4)
Unemployed (5)
Student (6)
Pensioner (7)
Other (8)</t>
  </si>
  <si>
    <t>Munkaviszony</t>
  </si>
  <si>
    <t>A magánszemély ügyfél munkaviszonya</t>
  </si>
  <si>
    <t>Legördülő menü:
Alkalmazott (1)
Részleges támogatással foglalkoztatott (vállalati támogatás) (2)
Védett élethosszig tartó foglalkoztatás (köztisztviselő) (3)
Vállalkozó (4)
Munkanélküli (5)
Tanuló (6)
Nyugdíjas (7)
Egyéb (8)</t>
  </si>
  <si>
    <t>CP_69</t>
  </si>
  <si>
    <t>Occupation Type</t>
  </si>
  <si>
    <t>Main occupation of the Private Individual Counterparty, when "Employed", "Employed with partial support (company subsidy)", "Protected life-time employment (civil servant),","Self-employed" is selected in the field 'Employment Status', using ISCO-08 occupation segments</t>
  </si>
  <si>
    <t>Drop-down: ISCO-08 occupation segments</t>
  </si>
  <si>
    <t>Munkaviszony típusa</t>
  </si>
  <si>
    <t>A magánszemély ügyfél fő foglalkozása, ha a „Munkaviszony" mezőben az "Alkalmazott", "Részleges támogatással foglalkoztatott (vállalati támogatás)", "Védett élethosszig tartó foglalkoztatás (köztisztviselő)", „Vállalkozó" van kiválasztva, az ISCO-08 foglalkozási szegmensek használatával</t>
  </si>
  <si>
    <t>Legördülő menü: ISCO-08 foglalkozási szegmensek</t>
  </si>
  <si>
    <t>CP_70</t>
  </si>
  <si>
    <t>Postcode of Residence</t>
  </si>
  <si>
    <t>Postcode where the Private Individual Counterparty lives</t>
  </si>
  <si>
    <t>Állandó lakóhely - Irányítószám</t>
  </si>
  <si>
    <t>A magánszemély ügyfél lakóhelyének irányítószáma</t>
  </si>
  <si>
    <t>CP_71</t>
  </si>
  <si>
    <t>Country of Residence</t>
  </si>
  <si>
    <t xml:space="preserve">Country where the Private Individual Counterparty resides, using ISO 3166 ALPHA-2 country codes </t>
  </si>
  <si>
    <t xml:space="preserve">Drop-down: ISO 3166 ALPHA-2 country codes </t>
  </si>
  <si>
    <t>HITREG-ben:
UGYFL.LAK_ORSZ_KOD</t>
  </si>
  <si>
    <t>Állandó lakóhely - Ország</t>
  </si>
  <si>
    <t xml:space="preserve">A magánszemély ügyfél lakóhelye szerinti ország, az ISO 3166 ALPHA-2 országkódok használatával. </t>
  </si>
  <si>
    <t>CP_72</t>
  </si>
  <si>
    <t xml:space="preserve">Credit Bureau rating </t>
  </si>
  <si>
    <t>Rating issued to the individual by the national Credit Bureau or another agency</t>
  </si>
  <si>
    <t xml:space="preserve">Hitelminősítő által adott minősítés </t>
  </si>
  <si>
    <t>A nemzeti hitelminősítő ügynökség vagy más ügynökség által a magánszemélynek kiadott minősítés</t>
  </si>
  <si>
    <t>CP_73</t>
  </si>
  <si>
    <t>External Credit Scoring at Origination</t>
  </si>
  <si>
    <t>External credit scoring issued to the Private Individual Counterparty at loan origination and choose the lowest one if there are multiple scorings</t>
  </si>
  <si>
    <t>A magánszemély ügyfélnek a hitelnyújtáskor kiadott külső hitelminősítés, több minősítés esetén válassza a legalacsonyabbat.</t>
  </si>
  <si>
    <t>CP_74</t>
  </si>
  <si>
    <t>Source of Credit Bureau rating</t>
  </si>
  <si>
    <t>Name of the Credit Bureau from which the external credit rating at the valuation date was obtained</t>
  </si>
  <si>
    <t>Hitelminősítő által adott minősítés forrása</t>
  </si>
  <si>
    <t>Annak a hitelminősítő ügynökségnek a neve, amelytől a fordulónapon érvényes külső hitelminősítést kapták.</t>
  </si>
  <si>
    <t>CP_75</t>
  </si>
  <si>
    <t>Annual Income</t>
  </si>
  <si>
    <t>Total annual income of the Private Individual Counterparty in HUF</t>
  </si>
  <si>
    <t>HITREG-ben:
HBIR.JOV_OSSZEG</t>
  </si>
  <si>
    <t>Éves jövedelem</t>
  </si>
  <si>
    <t>A magánszemély ügyfél teljes éves jövedelme forintban kifejezve</t>
  </si>
  <si>
    <t>CP_76</t>
  </si>
  <si>
    <t>Currency of Annual Income</t>
  </si>
  <si>
    <t>Currency that the annual income of the Private Individual Counterparty is expressed in</t>
  </si>
  <si>
    <t>HITREG-ben:
HBIR.JOV_DEV</t>
  </si>
  <si>
    <t>Éves jövedelem pénzneme</t>
  </si>
  <si>
    <t>Az a pénznem, amelyben a magánszemély ügyfél éves jövedelmét kifejezik</t>
  </si>
  <si>
    <t>CP_77</t>
  </si>
  <si>
    <t>The exchange rate between the original currency the Private Individual's annual income measured in and HUF at cut-off date</t>
  </si>
  <si>
    <t>A magánszemély éves jövedelmének eredeti pénzneme és a forint közötti átváltási árfolyam a határnapon.</t>
  </si>
  <si>
    <t>CP_78</t>
  </si>
  <si>
    <t>Income Self-Certified</t>
  </si>
  <si>
    <t>Indicator as to whether the Private Individual Counterparty has self-certified their annual income
To be filled if counterparty is Household</t>
  </si>
  <si>
    <t>Jövedelem önálló bevallása</t>
  </si>
  <si>
    <t>Annak jelzése, hogy a magánszemély ügyfél saját maga vallotta-e be éves jövedelmét
Akkor kell kitölteni, ha az ügyfél háztartás</t>
  </si>
  <si>
    <t>CP_79</t>
  </si>
  <si>
    <t>Default status of the counterparty</t>
  </si>
  <si>
    <t>Drop-down:
- Not in default
- Default because unlikely to pay
- Default because more than 90/180 days past due
- Default because both unlikely to pay and more than 90/180 days past due
- Default because group of connected clients is in default</t>
  </si>
  <si>
    <t>HITREG-ben:
UGYFM.DEFAULT_KOD</t>
  </si>
  <si>
    <t>Ügyfél nemteljesítési státusza</t>
  </si>
  <si>
    <t>Legördülő menü:
- Teljesítő
- Nemteljesítő, mivel nem valószínű, hogy fizet
- Nemteljesítő, mivel 90/180 napot meghaladóan késedelmes 
- Nemteljesítő, mivel egyaránt nem valószínű, hogy fizet és 90/180 napot meghaladóan késedelmes
- Nemteljesítő, mivel a kapcsolódó ügyfélcsoport nemteljesítő</t>
  </si>
  <si>
    <t>Date of the default status of the counterparty</t>
  </si>
  <si>
    <t>The date on which the default status, as reported in the data attribute “Default status of the counterparty”, is considered to have arisen.</t>
  </si>
  <si>
    <t>HITREG-ben:
UGYFM.DEFAULT_NAP</t>
  </si>
  <si>
    <t>Az ügyfél nemteljesítési státuszának dátuma</t>
  </si>
  <si>
    <t>Az az időpont, amikor az "Az ügyfél nemteljesítési státusza" adatmezőben jelentett nemteljesítési státusz bekövetkezettnek tekintendő.</t>
  </si>
  <si>
    <t>Related Party</t>
  </si>
  <si>
    <t>Indicator as to whether the Counterparty is a related party to the Institution, e.g. Counterparty is an employee of the Institution.</t>
  </si>
  <si>
    <t xml:space="preserve"> A hitelek esetében elérhető a 'HITREG-ben, minden más esetben kiegészítendő.
HITREG-ben:
UGYFBV.PARTNER_KAPCS_KOD
UGYFBVTN.PARTNER_KAPCS_KOD
UGYFKV.PARTNER_KAPCS_KOD
INSTR.HITKONSTR_KOD</t>
  </si>
  <si>
    <t>Kapcsolt fél</t>
  </si>
  <si>
    <t>Annak jelzése, hogy az ügyfél az intézménnyel kapcsolatban álló fél-e, pl. az ügyfél az intézmény alkalmazottja.</t>
  </si>
  <si>
    <t>Description of Related Party</t>
  </si>
  <si>
    <t>Further comments / details on the nature of the relation between the institution and the related party when "Yes" is selected in field "Related Party"</t>
  </si>
  <si>
    <t>Kapcsolt fél leírása</t>
  </si>
  <si>
    <t>További megjegyzések / részletek az intézmény és a kapcsolt fél közötti kapcsolat jellegéről, ha a "Kapcsolt fél" mezőben az "Igen" lehetőséget választotta ki.</t>
  </si>
  <si>
    <t>Loans &gt;&gt;</t>
  </si>
  <si>
    <t>Note: On this tape, each row is a combination of a facility ID and a counterparty ID.</t>
  </si>
  <si>
    <t>LN_1</t>
  </si>
  <si>
    <t>Contract Identifier</t>
  </si>
  <si>
    <t>Institution's unique internal identifier for the loan agreement. 
Where loan is as defined in Part 1 of Annex V to implementing Regulation (EU) No. 451/2021. Loans as defined in the Table of Part 2 of Annex II to the ECB BSI Regulation.</t>
  </si>
  <si>
    <t>HITREG-ben:
INST_UGYF.INSTK_AZON vagy
INST_UGYF.INSTR_AZON</t>
  </si>
  <si>
    <t>A szerződés azonosítója</t>
  </si>
  <si>
    <t>Az intézmény egyedi belső azonosítója a kölcsönszerződéshez. Ahol a kölcsön a 451/2021/EU végrehajtási rendelet V. mellékletének 1. részében meghatározottak szerint értendő. „Az EKB BSI rendelete II. melléklete 2. részének táblázatában meghatározott hitelek”</t>
  </si>
  <si>
    <t>LN_2</t>
  </si>
  <si>
    <t>Unique code identifying the counterparty, in line with the counterparty tape.</t>
  </si>
  <si>
    <t>Az ügyfél intézményi egyedi belső azonosítója, az ügyféladatbázisnak megfelelően.</t>
  </si>
  <si>
    <t>LN_3</t>
  </si>
  <si>
    <t>Channel of Origination</t>
  </si>
  <si>
    <t>Channel through which the Loan was originated</t>
  </si>
  <si>
    <t>Drop-down: 
1)	other
2)	electronic
3)	initiated digitally
4)	administrated digitally
5)	branch
6)	agency
7)	digitally initiated - sold by agent - mobilebank
8)	digitally initiated - sold by agent - netbank
9)	digitally initiated - sold by agent - other
10)	digitally initiated -  not sold by agent - mobilebank
11)	digitally initiated - not sold by agent - netbank
12)	digitally initiated - not sold by agent - other
13)	digitally administered - sold by agent - mobilebank
14)	digitally administered - sold by agent - netbank
15)	digitally administered - sold by agent - other
16)	digitally administered - not sold by agent - mobilebank
17)	digitally administered - not sold by agent - netbank
18)	digitally administered - not sold by agent - other
19)	digitally sold - sold by agent - mobilebank
20)	digitally sold - sold by agent - netbank
21)	digitally sold - sold by agent - other
22)	digitally sold - not sold by agent - mobilebank
23)	digitally sold - not sold by agent - netbank
24)	digitally sold - not sold by agent - other</t>
  </si>
  <si>
    <t>HITREG-ben: INSTR.ERTEKESITES_KOD</t>
  </si>
  <si>
    <t>Keletkezés módja</t>
  </si>
  <si>
    <t>A hitel keletkezésének csatornája</t>
  </si>
  <si>
    <t>Legördülő menü: 
1)	egyéb
2)	elektronikus
3)	digitálisan kezdeményezett
4)	digitálisan ügyintézett
5)	fiókban
6)	ügynökön keresztül
7)	digitálisan kezdeményezett - ügynökön keresztül értékesített - mobilbank
8)	digitálisan kezdeményezett - ügynökön keresztül értékesített - netbank
9)	digitálisan kezdeményezett - ügynökön keresztül értékesített - egyéb
10)	digitálisan kezdeményezett - nem ügynökön keresztül értékesített - mobilbank
11)	digitálisan kezdeményezett - nem ügynökön keresztül értékesített - netbank
12)	digitálisan kezdeményezett - nem ügynökön keresztül értékesített - egyéb
13)	digitálisan ügyintézett - ügynökön keresztül értékesített - mobilbank
14)	digitálisan ügyintézett - ügynökön keresztül értékesített - netbank
15)	digitálisan ügyintézett - ügynökön keresztül értékesített - egyéb
16)	digitálisan ügyintézett - nem ügynökön keresztül értékesített mobilbank
17)	digitálisan ügyintézett - nem ügynökön keresztül értékesített netbank
18)	digitálisan ügyintézett - nem ügynökön keresztül értékesített egyéb
19)	digitálisan értékesített - ügynökön keresztül értékesített - mobilbank
20)	digitálisan értékesített - ügynökön keresztül értékesített - netbank
21)	digitálisan értékesített - ügynökön keresztül értékesített - egyéb
22)	digitálisan értékesített - nem ügynökön keresztül értékesített mobilbank
23)	digitálisan értékesített - nem ügynökön keresztül értékesített netbank
24)	digitálisan értékesített - nem ügynökön keresztül értékesített egyéb</t>
  </si>
  <si>
    <t>LN_4</t>
  </si>
  <si>
    <t>Date of Origination</t>
  </si>
  <si>
    <t>Date that the Loan originated as per the Loan Agreement</t>
  </si>
  <si>
    <t>Keletkezés időpontja</t>
  </si>
  <si>
    <t>A hitelszerződés megkötésének időpontja</t>
  </si>
  <si>
    <t>LN_5</t>
  </si>
  <si>
    <t>Governing Law of Loan Agreement</t>
  </si>
  <si>
    <t xml:space="preserve">Country in which the Loan Agreement was entered into, using ISO 3166 ALPHA-2 codes. This does not necessarily correspond to the country where the loan was originated </t>
  </si>
  <si>
    <t>Hitelszerződésre vonatkozó irányadó jog</t>
  </si>
  <si>
    <t xml:space="preserve">A hitelszerződés megkötésének országa, ISO 3166 ALPHA-2 kódokkal. Ez nem feltétlen esik egybe a hitel keletkezésének országával. </t>
  </si>
  <si>
    <t xml:space="preserve">Legördülő lista: ISO 3166 ALPHA-2 országkódok </t>
  </si>
  <si>
    <t>LN_6</t>
  </si>
  <si>
    <t>Origination Amount</t>
  </si>
  <si>
    <t>Loan amount advanced to the Counterparty / drawn down by the Counterparty at the origination date on the loan (in HUF)</t>
  </si>
  <si>
    <t>HITREG alapján: INSTR.INST_OSSZEG, forintosítandó INSTR.INST_DEV szerint</t>
  </si>
  <si>
    <t>Hitel összege keletkezéskor</t>
  </si>
  <si>
    <t>A ügyfélnek nyújtott / az ügyfél által lehívott hitel összege a hitel felvételének időpontjában (forintban)</t>
  </si>
  <si>
    <t>LN_7</t>
  </si>
  <si>
    <t>Loan Origination Currency</t>
  </si>
  <si>
    <t>Currency the loan was originally originated in, using ISO 4217 currency codes</t>
  </si>
  <si>
    <t>Eredeti devizanem</t>
  </si>
  <si>
    <t>A kölcsön keletkezésének eredeti devizaneme ISO 4217 szabvány szerinti devizakódokkal</t>
  </si>
  <si>
    <t>Legördülő lista: ISO 4217 szabvány szerinti devizakódok</t>
  </si>
  <si>
    <t>LN_8</t>
  </si>
  <si>
    <t>Effective CCYHUF at the origination date</t>
  </si>
  <si>
    <t>The exchange rate between the original currency the loan was originated in and HUF at the origination date</t>
  </si>
  <si>
    <t>Érvényes átváltási árfolyam a szerződés megkötésének időpontjában</t>
  </si>
  <si>
    <t>A szerződés megkötésének napján a hitelnyújtás eredeti pénzneme és a forint átváltási árfolyama</t>
  </si>
  <si>
    <t>LN_9</t>
  </si>
  <si>
    <t>Loan Purpose</t>
  </si>
  <si>
    <t xml:space="preserve">Ultimate financing purpose of the Loan, i.e. the contract running at the cut off date. If the same loan is used for several purposes, the most relevant one, as determined by the institution, is expected to be reported. </t>
  </si>
  <si>
    <t xml:space="preserve">Drop-down:
Residential real estate purchase (1)
Commercial real estate purchase (2) 
Margin lending (3) 
Debt financing (4) 
Imports/Exports (5)
Construction investment (6) 
Working capital facility (7)
EU grant pre-financing (8) 
Other purposes / Multi-purpose (9) </t>
  </si>
  <si>
    <t>HITREG-ben részben elérhető: INSTR.HITELCEL_KOD és INSTR.TIP_KOD</t>
  </si>
  <si>
    <t>Hitelcél</t>
  </si>
  <si>
    <t xml:space="preserve">A hitel végső finanszírozási célja, azaz a releváns szerződés. Ha ugyanazt a kölcsönt több célra is felhasználják, akkor az intézmény által meghatározott leglényegesebbet kell jelenteni. </t>
  </si>
  <si>
    <t xml:space="preserve">Legördülő menü:
Lakóingatlan vásárlás (1)
Kereskedelmi ingatlan vásárlás (2) 
Értékpapírügylethez kapcsolódó hitel (3) 
Adósságfinanszírozás (4) 
Import/Export (5)
Beruházás finanszírozás (6) 
Működőtőke finanszírozás (7)
EU támogatás előfinanszírozása (8) 
Egyéb cél / Több cél (9) </t>
  </si>
  <si>
    <t>LN_10</t>
  </si>
  <si>
    <t>Type of loan</t>
  </si>
  <si>
    <t>Classification of the Loans and advances according to the products described in part 2 of Annex V to Implementing Regulation (EU) No 451/2021</t>
  </si>
  <si>
    <t>Drop-down:
On demand and short notice (1)
Credit card debt (2)
Trade receiveables (3)
Finance leases (4)
Reverse repurchase loans (5)
Other term loans (6)
Advances that are not loans (7)
Loans collateralized by immovable property (8)
Other collateralized loans (9)
Credit for comsumption (10)
Lending for house purchase (11)
Project finance loans (12)
Other loans (13)</t>
  </si>
  <si>
    <t>HITREG-ben nem jelentendő: 5, 7
12: INSTR.PR_HITEL_KOD
8: 2019.12.01 előtt indult szerződésekre: INSTR.FED_HIT_KOD mező DIM_IGEN/NEM; 2019.12.01 utáni szerz.: INST_FED tábla értékvesztésképzéshez allokált értékéből számítva 100%-ot elérő vagy meghaladó-e a fedezettség a fennálló tőketartozáshoz képest (az összes, adott instrumentumhoz kötött ingatlanfedezetet figyelembe kell venni), amennyiben a FEDA táblában a fedezet típusa ingatlan.
9: INST_FED tábla értékvesztésképzéshez allokált értékéből számítva 100%-ot elérő vagy meghaladó-e a fedezettség a fennálló tőketartozáshoz képest (az összes, adott instrumentumhoz kötött nem ingatlanfedezetet figyelembe kell venni), amennyiben a FEDA táblában a fedezet típusa nem ingatlan.
egyébként INSTR.TIP_KOD</t>
  </si>
  <si>
    <t>Hiteltípus</t>
  </si>
  <si>
    <t>A hitelek besorolása a 451/2021/EU végrehajtási rendelet V. mellékletének 2. részében leírt termékek szerint</t>
  </si>
  <si>
    <t xml:space="preserve">Legördülő menü:
Látra szóló és rövid határidővel felmondható (1)
Hitelkártya (2)
Kereskedelemfinanszírozás (3) 
Pénzügyi lízing (4)
Fordított visszavásárlási hitelek (5)
Egyéb határidős hitelek (6)
Hitelnek nem minősülő folyósítások (7)
Ingatlannal fedezett hitelek (8)
Egyéb fedezett hitelek (9)
Fogyasztási hitelek (10)
Ingatlancélú hitel (11)
Projektfinanszírozási hitelek (12)
Egyéb hitelek (13) </t>
  </si>
  <si>
    <t>LN_11</t>
  </si>
  <si>
    <t>Description type of loan</t>
  </si>
  <si>
    <t>Description of the loan type in case 'Other loans' is selected in the data field 'Type of loan'</t>
  </si>
  <si>
    <t>Hitel típusának ismertetése</t>
  </si>
  <si>
    <t>A hiteltípus leírása abban az esetben, ha a "Hiteltípus" adatmezőben az "Egyéb hitelek" van kiválasztva.</t>
  </si>
  <si>
    <t>LN_12</t>
  </si>
  <si>
    <t>Detailed type of loan</t>
  </si>
  <si>
    <t>Classification of the Loans and advances according to the conditions of the latest Loan Agreement.</t>
  </si>
  <si>
    <t>Drop-down:
1)	Commercial credit
2)	Investment loans
3)	 Interest subsidiesd loan for childbearing (on the basis of Government Decree 44/2019 (III.12.))
4)	Other instalment credit
5)	Other loans (including corporate home and car loans net of named credit claims) 
6)	Other leases (including corporate home and car leases net of named credit claims) 
7)	Factoring transactions
8)	Car loans (only for corporate and self-employed)
9)	Car leases (only for corporates and self-employed)
10)	Home equity loans
11)	Student loans
12)	Credit card receivables with interest-free periods
13)	Real estate loans (for households without home loans; and full real estate loans for corporates and self employed
14)	Real estate leases (for households without home leases; and full real estate leases for corporates and self employed
15)	Car leases
16)	Car loans
17)	Card loans – instalment part
18)	Home loans
19)	Home leases
20)	Lombard credit
21)	Money market transactions - other loans (without named credit claims)
22)	Money market transactions - revolving facilities (other than overdrafts)
23)	Mark-to-market receivables
24)	Revolving facilities (overdrafts)
25)	Revolving facilities (other than overdrafts)
26)	Equity withdrawal
27)	Omnibus loans linked to equity withdrawal
28)	Personal loans
29)	Discounting
30)	Bills receivable
31)	Mortgage loans
32)	Deposit claims
33)	Claims from repo trade
34)	Overdrafts excluding credit card receivables and revolving facilities
35)	Trade credits and advances
36)	Guarantee provided (off-balance-sheet exposures)</t>
  </si>
  <si>
    <t>HITREG-ben: INSTR.TIP_KOD</t>
  </si>
  <si>
    <t>Hitel típusának részletezése</t>
  </si>
  <si>
    <t>A hitelek besorolása a legfrissebb hitelszerződés feltételei szerint.</t>
  </si>
  <si>
    <t>Legördülő lista:
- Kereskedelmi hitel (1)
- Befektetési hitel (2)
- Babaváró támogatás keretében nyújtott szabad felhasználású fogyasztási hitel 44/2019. (III.12) Korm. Rendelet szerinti (3)
- Egyéb fogyasztási hitel (4)
- Egyéb hitel (beleértve a vállalati lakás és autóhiteleket) (5)
- Egyéb lízing (beleértve a vállalati  és autó líingeket) (6)
- Faktoring ügylet (7)
- Gépjármű hitelek (csak vállalati hitelek esetén, ideértve az önálló vállalkozókat is) (8)
- Gépjármű lízingek (csak vállalati hitelek esetén, ideértve az önálló vállalkozókat is) (9)
- Szabad felhasználásu jelzáloghitel (10)
- Hallgatói hitel (11)
- Kamatmentes periódust biztosító hitelkártya követelés (12)
- Ingatlancélú hitelek (lakossági ügyfelek esetén a lakáscélú hiteleken kívül, vállalati hitelek esetén (ideértve az önálló vállalkozókat is)) (13)
- Ingatlancélú lízingek (lakossági ügyfelek esetén a lakáscélú hiteleken kívül, vállalati hitelek esetén (ideértve az önálló vállalkozókat is)) (14)
- Gépjármű lízing (15)
- Gépjármű hitel (16)
- Bankkártya hitel - törlesztő részlet (17)
- Lakáshitel (18)
- Lakáslízing (19)
- Lombard hitel (20)
- Pénzpiaci ügylet - egyéb hitel (nevesített hitelkövetelések nélkül) (21)
- Money market ügylet - rulírozó hitel (nem folyószámlahitel) (22)
- Mark-to-market követelés (23)
- Rulírozó hitel (folyószámlahitel) (24)
- Rulírozó hitel (nem folyószámlahitel) (25)
- Szabad felhasználású jelzáloghitel (26)
- Szabadfelhasználású jelzáloghitelhez kapcsolódó gyűjtőszámlahitel (27)
- Személyi hitel (28)
- Váltóleszámítolás (29)
- Váltókövetelés (30)
- Jelzáloghitel (31)
- Betéti követelés (32)
- Repóügyletekből eredő követelés (33)
- Folyószámlahitelek a hitelkártya követelések és rulírozó hitelek nélkül (34)
- Kereskedelmi hitelek és előlegek (35)
- Nyújtott garanciák (mérlegen kívüli kitettség) (36)</t>
  </si>
  <si>
    <t>LN_13</t>
  </si>
  <si>
    <t>Amortisation Type</t>
  </si>
  <si>
    <t>Type of amortisation of the principal.</t>
  </si>
  <si>
    <t>Drop-down:
1)	Annualised principal repayment
2)	Other principal repayment schedule
3)	Evenly scheduled principal repayments
4)	Bullet principal repayment
5)	Balloon principal repayment</t>
  </si>
  <si>
    <t>HITREG-ben: INSTR.TOKETORL_KOD</t>
  </si>
  <si>
    <t>Amortizáció típusa</t>
  </si>
  <si>
    <t>A kölcsön törlesztésének típusa.</t>
  </si>
  <si>
    <t>Legördülő lista:
1)	Annuitásos tőketörlesztés
2)	Egyéb ütemezésű tőketörlesztés
3)	Egyenletes tőketörlesztés
4)	Lejáratkor egy összegben tőketörlesztés
5)	Balloon típusú törlesztés</t>
  </si>
  <si>
    <t>LN_14</t>
  </si>
  <si>
    <t>Final Bullet Repayment</t>
  </si>
  <si>
    <t>Total amount of principal repayment in HUF to be paid at the maturity date of the loan</t>
  </si>
  <si>
    <t>HITREG alapján 'INSTR.LEJ_TORL_OSSZEG forintosítandó INSTR.LEJ_TORL_DEV szerint, itt töltendő amennyiben "Bullet" típusú</t>
  </si>
  <si>
    <t>Lejáratkor egyösszegben történő végtörlesztés</t>
  </si>
  <si>
    <t>A kölcsön lejáratakor fizetendő tőketörlesztés teljes összege forintban kifejezve</t>
  </si>
  <si>
    <t>LN_15</t>
  </si>
  <si>
    <t>Last Balloon Repayment</t>
  </si>
  <si>
    <t>Amount of last principal repayment in HUF, if it is a loan with balloon repayments</t>
  </si>
  <si>
    <t>HITREG alapján 'INSTR.LEJ_TORL_OSSZEG forintosítandó INSTR.LEJ_TORL_DEV szerint, itt töltendő amennyiben "Balloon" típusú</t>
  </si>
  <si>
    <t>Utolsó balloon típusú törlesztés</t>
  </si>
  <si>
    <t>Az utolsó tőketörlesztés összege forintban, ha ballon típusú törlesztéses hitelről van szó</t>
  </si>
  <si>
    <t>LN_16</t>
  </si>
  <si>
    <t>Current Maturity Date</t>
  </si>
  <si>
    <t>The contractual maturity date of the loan, taking into account any agreements amending initial contracts, as at cut off date</t>
  </si>
  <si>
    <t>HITREG-ben: INSTR.SZERZ_LEJ_NAP</t>
  </si>
  <si>
    <t>Jelenlegi lejárati dátum</t>
  </si>
  <si>
    <t>Az instrumentum szerződés szerinti lejárati időpontja a határnapon, az eredeti szerződéseket módosító megállapodások figyelembevételével</t>
  </si>
  <si>
    <t>LN_17</t>
  </si>
  <si>
    <t>Loan Currency</t>
  </si>
  <si>
    <t>Currency denomination of loan, using ISO 4217 currency codes</t>
  </si>
  <si>
    <t>HITREG-ben: INSTR.FENNALLO_TOKE_DEV</t>
  </si>
  <si>
    <t>Kölcsön pénzneme</t>
  </si>
  <si>
    <t>A kölcsön pénzneme, ISO 4217 devizakódok használatával</t>
  </si>
  <si>
    <t>LN_18</t>
  </si>
  <si>
    <t>The exchange rate between the original currency of the exposure and HUF at the cut-off date.</t>
  </si>
  <si>
    <t>A kitettség eredeti pénzneme és a forint közötti átváltási árfolyam  az adatszolgáltatási referencia-időpontban</t>
  </si>
  <si>
    <t>LN_19</t>
  </si>
  <si>
    <t>Principal Balance</t>
  </si>
  <si>
    <t>Current amount of outstanding principal in HUF as recognised on the balance sheet at the cut off date, where principal balance is defined in live with Part 2 of Annex V to Implementing Regulation (EU) No. 451/2021.</t>
  </si>
  <si>
    <t>HITREG alapján: INSTR.FENNALLO_TOKE_OSSZEG, forintosítandó INSTR.FENNALLO_TOKE_DEV szerint</t>
  </si>
  <si>
    <t>Az instrumentum összege</t>
  </si>
  <si>
    <t xml:space="preserve">A fennálló tőketartozás aktuális összege forintban, ahogyan az a mérlegben a fordulónapon szerepel, ahol a tőketartozás meghatározása a 451/2021/EU végrehajtási rendelet V. mellékletének 2. része szerint történik. </t>
  </si>
  <si>
    <t>LN_20</t>
  </si>
  <si>
    <t>Accrued Interest Balance (On book)</t>
  </si>
  <si>
    <t>Current amount of outstanding interest in HUF as recognised on the balance sheet at the cut off date, where accrued interest is defined in live with Part 2 of Annex V to Implementing Regulation (EU) No. 451/2021.</t>
  </si>
  <si>
    <t>HITREG alapján: INSTR.FELH_KAMAT_OSSZEG, forintosítandó INSTR.FELH_KAMAT_DEV szerint</t>
  </si>
  <si>
    <t>Felhalmozott kamat (könyv szerint)</t>
  </si>
  <si>
    <t xml:space="preserve">A fennálló kamatok aktuális összege forintban, a mérlegben a fordulónapon kimutatottak szerint, ahol az elhatárolt kamatok meghatározása a 451/2021/EU végrehajtási rendelet V. mellékletének 2. része szerint történik. </t>
  </si>
  <si>
    <t>LN_21</t>
  </si>
  <si>
    <t>Other Balances</t>
  </si>
  <si>
    <t>Current total of amounts other than principal or interest in HUF, e.g. other charges, commissions, fees, penalty interest, etc., as recognised on the balance sheet</t>
  </si>
  <si>
    <t>HITREG alapján: INSTR.LEJ_KAMDIJ_OSSZEG, forintosítandó INSTR.LEJ_KAMDIJ_DEV szerint</t>
  </si>
  <si>
    <t>Egyéb egyenlegek</t>
  </si>
  <si>
    <t>A tőkén és kamaton kívüli, forintban kifejezett összegek, pl. egyéb költségek, jutalékok, díjak, büntetőkamatok stb. aktuális összege a mérlegben kimutatottak szerint</t>
  </si>
  <si>
    <t>LN_22</t>
  </si>
  <si>
    <t>Total gross balance (On book)</t>
  </si>
  <si>
    <t>Total unpaid gross balance of the loan in HUF, i.e. Principal Balance plus Accrued Interest Balance (On book) plus Other Balances, as referred to Part 1 of Annex V to Implementing Regulation (EU) No 451/2021. Gross carrying amount.</t>
  </si>
  <si>
    <t>HITREG alapján: INSTR.BRUTTO_KSZE_OSSZEG, forintosítandó INSTR.BRUTTO_KSZE_DEV szerint</t>
  </si>
  <si>
    <t>Aktuális kitettségérték (könyv szerint)</t>
  </si>
  <si>
    <t>A kölcsön teljes kifizetetlen bruttó egyenlege forintban, azaz a 451/2021/EU végrehajtási rendelet V. mellékletének 1. része szerinti tőkeegyenleg plusz elhatárolt kamategyenleg (könyv szerinti) plusz egyéb egyenlegek Bruttó könyv szerinti érték.</t>
  </si>
  <si>
    <t>LN_23</t>
  </si>
  <si>
    <t>Accrued Interest Balance (Off book)</t>
  </si>
  <si>
    <t>Amount of interest in HUF that has been accrued but not capitalised to the Loan, as not recognised on the balance sheet, where accrued interest is defined in line with Part 2 of Annex V to Implementing Regulation (EU) No 451/2021 (FINREP).</t>
  </si>
  <si>
    <t>Felhalmozott kamat (mérlegen kívül)</t>
  </si>
  <si>
    <t xml:space="preserve">A felhalmozott, de a hitelhez nem aktivált, a mérlegben nem kimutatott kamatok összege forintban, ahol az elhatárolt kamatokat a 451/2021/EU végrehajtási rendelet (FINREP) V. mellékletének 2. része szerint kell meghatározni </t>
  </si>
  <si>
    <t>LN_24</t>
  </si>
  <si>
    <t>Loan Commitment</t>
  </si>
  <si>
    <t>Maximum exposure to credit risk (measured in HUF) on the inception date of the loan, without taking into account any protection held or other credit enhancements (i.e. in case of guarantee - the maximum amount that may be paid, for loan commitments - the undrawn amount, etc.) as defined in Part 2 in Annex V to Implementing Regulation (EU) No 451/2021 (FINREP).</t>
  </si>
  <si>
    <t>HITREG-ben: INSTR.INST_OSSZEG</t>
  </si>
  <si>
    <t>Hitelnyújtási kötelezettség</t>
  </si>
  <si>
    <t xml:space="preserve">A hitelkockázatnak való maximális kitettség (forintban kifejezve) a hitel kezdőnapján, a 451/2021/EU végrehajtási rendelet (FINREP) V. mellékletének 2. részében meghatározottak szerint, a birtokolt fedezet vagy egyéb hitelpozíció javító intézkedések figyelembevétele nélkül (azaz nyújtott garancia esetében a maximális összeg, ami kifizethető, hitelkeretek esetében a le nem hívott összeg, stb.). </t>
  </si>
  <si>
    <t>LN_25</t>
  </si>
  <si>
    <t>Early Redemption Penalty</t>
  </si>
  <si>
    <t>Description of additional charge on the early redemption made by the Counterparty according to the Loan Agreement and applicable as of the cut off date, where redemption is the repayment of principal balance of the loan</t>
  </si>
  <si>
    <t>Előtörlesztés díja</t>
  </si>
  <si>
    <t>Az ügyfél által a kölcsönszerződésnek megfelelően végrehajtott és a fordulónapon alkalmazandó előtörlesztési díj leírása, amennyiben a törlesztés a kölcsön tőkeösszegének visszafizetését jelenti</t>
  </si>
  <si>
    <t>LN_26</t>
  </si>
  <si>
    <t>Interest Payment Frequency</t>
  </si>
  <si>
    <t xml:space="preserve">Frequency of interest payments due based on the current Loan Agreement as at the cut off date </t>
  </si>
  <si>
    <t>Drop-down:
(1) at other intervals
(2) Product involving another combination of repayments (e.g. no repayments in the first two years and quarterly from the third year)
(3) bullet 
(4) annually
(5) semi-annually
(6) monthly
(7) weekly
(8) every two months
(9) every two weeks
(10) quarterly
(11) every four months</t>
  </si>
  <si>
    <t>HITREG-ben: INSTR.KAM_FIZ_GYAK_KOD</t>
  </si>
  <si>
    <t>Kamatfizetés gyakorisága</t>
  </si>
  <si>
    <t xml:space="preserve">A teljesítendő kamatfizetések gyakorisága az aktuális kölcsönszerződés szerint az adatszolgáltatási referencia-időpontban </t>
  </si>
  <si>
    <t>Legördülő lista:
1)	egyéb gyakorisággal
2)	Egyéb kombinált törlesztésű termék (pl: első két évben nincs törlesztés, a harmadik évtől negyedéves)
3)	törlesztés lejáratkor egy összegben 
4)	évente
5)	félévente
6)	havonta
7)	hetente
8)	kéthavonta
9)	kéthetente
10)	negyedévente
11)	négyhavonta</t>
  </si>
  <si>
    <t>LN_27</t>
  </si>
  <si>
    <t>Principal Payment Frequency</t>
  </si>
  <si>
    <t xml:space="preserve">Frequency of principal payments due based on the current Loan Agreement as at the cut off date </t>
  </si>
  <si>
    <t>HITREG-ben: INSTR.TOKETORL_GYAK_KOD</t>
  </si>
  <si>
    <t>Tőkefizetés gyakorisága</t>
  </si>
  <si>
    <t xml:space="preserve">A teljesítendő tőkefizetések gyakorisága az aktuális kölcsönszerződés szerint az adatszolgáltatási referencia-időpontban </t>
  </si>
  <si>
    <t>LN_28</t>
  </si>
  <si>
    <t>Accounting classification of the loan</t>
  </si>
  <si>
    <t>The accounting portfolio where the loan is recorded in accordance with the accounting standard - IFRS or national GAAP - as applied by the observed agent's legal entity</t>
  </si>
  <si>
    <t>Drop-down:
1)	Non-trading debt instruments measured at a cost-based method (national GAAP)
2)	Other non-trading non-derivative financial assets (national GAAP)
3)	Available-for-sale financial assets (national GAAP)
4)	Non-trading non-derivative financial assets measured at fair value through profit or loss (national GAAP)
5)	Trading financial assets (national GAAP)
6)	Loans and receivables (national GAAP)
7)	Financial assets held for trading (national GAAP)
8)	Held-to-maturity investments (national GAAP)
9)	Non-trading financial assets mandatorily at fair value through profit or loss (national GAAP)
10)	Non-trading non-derivative financial assets measured at fair value to equity (national GAAP)
11)	Cash and cash balances at central banks (national GAAP)
12)	Financial assets designated at fair value through profit or loss (national GAAP)
13)	Financial assets at amortised cost (IFRS)
14)	Financial assets at fair value through other comprehensive income (IFRS)
15)	Financial assets designated at fair value through profit or loss (IFRS)
16)	Financial assets held for trading (IFRS)
17)	Non-trading financial assets mandatorily at fair value through profit or loss (IFRS)
18)	Cash balances at central banks and other demand deposits (IFRS)
19)	Other assets
20)	Non-current assets or disposal groups that are classified as held for sale</t>
  </si>
  <si>
    <t>HITREG-ben: INSTR.SZV_KOD</t>
  </si>
  <si>
    <t>Instrumentum számviteli besorolása</t>
  </si>
  <si>
    <t>Az a számviteli portfólió, amelyben az instrumentumot a megfigyelt szervezet jogalanya által alkalmazott számviteli standardnak – az IFRS-nek vagy nemzeti GAAP-nak – megfelelően rögzítik</t>
  </si>
  <si>
    <t>Legördülő lista:
1)	Bekerülési érték módszerrel értékelt nem kereskedési célú, hitelviszonyt megtestesítő instrumentumok (nemzeti GAAP)
2)	Egyéb nem kereskedési célú, nem származtatott pénzügyi eszközök (nemzeti GAAP)
3)	Értékesíthető pénzügyi eszközök (nemzeti GAAP)
4)	Az eredménnyel szemben valós értéken értékelt, nem kereskedési célú, nem származtatott pénzügyi eszközök (nemzeti GAAP)
5)	Kereskedési célú pénzügyi eszközök (nemzeti GAAP)
6)	Kölcsönök és követelések (nemzeti GAAP)
7)	Kereskedési céllal tartott pénzügyi eszközök (nemzeti GAAP)
8)	Lejáratig tartandó befektetések (nemzeti GAAP)
9)	Kötelezően a nyereséggel vagy veszteséggel szemben valós értéken értékelt, nem kereskedési célú pénzügyi eszközök (nemzeti GAAP)
10)	A saját tőkével szemben valós értéken értékelt, nem kereskedési célú, nem származtatott pénzügyi eszközök (nemzeti GAAP)
11)	Készpénz és számlakövetelések központi bankokkal szemben (nemzeti GAAP)
12)	Az eredménnyel szemben valós értéken értékeltnek megjelölt pénzügyi eszközök (nemzeti GAAP)
13)	Amortizált bekerülési értéken értékelt pénzügyi eszközök (IFRS)
14)	Egyéb átfogó jövedelemmel szemben valós értéken értékelt pénzügyi eszközök (IFRS)
15)	Az eredménnyel szemben valós értéken értékeltnek megjelölt pénzügyi eszközök (IFRS)
16)	Kereskedési céllal tartott pénzügyi eszközök (IFRS)
17)	Kötelezően a nyereséggel vagy veszteséggel szemben valós értéken értékelt, nem kereskedési célú pénzügyi eszközök (IFRS)
18)	Számlakövetelések központi bankokkal szemben és egyéb látra szóló követelések (IFRS)
19)	Egyéb eszközök
20)	Értékesítésre tartottá minősített befektetett eszközök és elidegenítési csoportok</t>
  </si>
  <si>
    <t>LN_29</t>
  </si>
  <si>
    <t>Flag - POCI</t>
  </si>
  <si>
    <t>Has the exposure been classified as POCI? (purchased or originated credit impaired financial assets at initial recognition).</t>
  </si>
  <si>
    <t>Drop-down:
- Yes (1)
- No (2)</t>
  </si>
  <si>
    <t>HITREG alapján: INSTR.ERTEKV_TIP_KOD</t>
  </si>
  <si>
    <t>Jelzés - POCI</t>
  </si>
  <si>
    <t>A kitettséget POCI-nak minősítették? (vásárolt vagy keletkeztetett értékvesztett pénzügyi eszközök a kezdeti lekönyveléskor).</t>
  </si>
  <si>
    <t>Legördülő lista:
- Igen (1)
- Nem (2)</t>
  </si>
  <si>
    <t>LN_30</t>
  </si>
  <si>
    <t>Indication of renewal</t>
  </si>
  <si>
    <t>Indicator of whether or not the loan is renewed in the past</t>
  </si>
  <si>
    <t>Megújítás</t>
  </si>
  <si>
    <t>Annak mutatója, hogy a kölcsönt a múltban megújították-e vagy sem</t>
  </si>
  <si>
    <t>Legördülő lista:
Igen (1)
Nem (2)</t>
  </si>
  <si>
    <t>LN_31</t>
  </si>
  <si>
    <t>Indication of termination right</t>
  </si>
  <si>
    <t>Indicator if a termination right for the institution exists, i.e. if the loan contract can be terminated by the institution</t>
  </si>
  <si>
    <t>Felmondási jog</t>
  </si>
  <si>
    <t>Mutató, hogy az intézménynek van-e felmondási joga, azaz az intézmény felmondhatja-e a kölcsönszerződést</t>
  </si>
  <si>
    <t>LN_32</t>
  </si>
  <si>
    <t>Syndicated Portion</t>
  </si>
  <si>
    <t>Percentage of the portion held by the Institution. If the facility is not a a syndication, this value is 100%</t>
  </si>
  <si>
    <t>Percentage</t>
  </si>
  <si>
    <t>Szindikált hitel</t>
  </si>
  <si>
    <t>Az intézmény által birtokolt rész százalékos aránya. Ha a hitel nem szindikált, ez az érték 100%</t>
  </si>
  <si>
    <t>Százalék</t>
  </si>
  <si>
    <t>LN_33</t>
  </si>
  <si>
    <t>Other Syndicate Counterparties</t>
  </si>
  <si>
    <t>Names of the other syndicate Counterparties when the facility is a syndication</t>
  </si>
  <si>
    <t>Egyéb szindikátusi felek</t>
  </si>
  <si>
    <t>A további szindikátusi felek nevei, amennyiben a hitel szindikált</t>
  </si>
  <si>
    <t>LN_34</t>
  </si>
  <si>
    <t>Accounting stages of asset quality</t>
  </si>
  <si>
    <t>The impairment stage that the loan is in.</t>
  </si>
  <si>
    <t>Drop-down:
1)	Stage 1
2)	Stage 2
3)	Stage 2 - POCI
4)	Stage 2 - POCI - partial write-off
5)	Stage 2 - partial write-off
6)	Stage 3
7)	Stage 3 - POCI
8)	Stage 3 - POCI - partial write-off
9)	Stage 3 - partial write-off</t>
  </si>
  <si>
    <t>HITREG-ben: INSTR.ERTEKV_TIP_KOD</t>
  </si>
  <si>
    <t>Az eszközminőség számviteli besorolása</t>
  </si>
  <si>
    <t xml:space="preserve">Értékvesztési stádium, amelyben a hitel van. </t>
  </si>
  <si>
    <t>Legördülő lista:
1)	Stage 1
2)	Stage 2
3)	Stage 2 - POCI
4)	Stage 2 - POCI - részleges leírás
5)	Stage 2 - részleges leírás
6)	Stage 3
7)	Stage 3 - POCI
8)	Stage 3 - POCI - részleges leírás
9)	Stage 3 - részleges leírás</t>
  </si>
  <si>
    <t>LN_35</t>
  </si>
  <si>
    <t>Past-Due Principal</t>
  </si>
  <si>
    <t>Amount of the principal outstanding (in HUF) as at cut off date, which is contractually due and has not been paid (past due)</t>
  </si>
  <si>
    <t>HITREG alapján: KESD.TOKE_OSSZEG, forintosítandó KESD.TOKE_DEV szerint</t>
  </si>
  <si>
    <t>Késedelmes összeg - tőke</t>
  </si>
  <si>
    <t>A szerződés szerint esedékes, de nem fizetett (lejárt) tőketartozás összege (forintban) az adatszolgáltatási referencia-időpontban.</t>
  </si>
  <si>
    <t>LN_36</t>
  </si>
  <si>
    <t>Past-Due Interest</t>
  </si>
  <si>
    <t>Amount of the interest outstanding at cut off date (in HUF), which is contractually due and has not been paid (past due)</t>
  </si>
  <si>
    <t>HITREG alapján: KESD.KAM_OSSZEG, forintosítandó KESD.KAM_DEV szerint</t>
  </si>
  <si>
    <t>Késedelmes összeg - kamat</t>
  </si>
  <si>
    <t>A szerződés szerint esedékes, de nem fizetett (lejárt) kamattartozás összege (forintban) az adatszolgáltatási referencia-időpontban.</t>
  </si>
  <si>
    <t>LN_37</t>
  </si>
  <si>
    <t>Past-Due Other balances</t>
  </si>
  <si>
    <t>Total of amounts other than principal or interest outstanding (in HUF), e.g. other charges, commissions, fees, penalty interest, etc. as at cut off date, which is contractually due and has not been paid (past due)</t>
  </si>
  <si>
    <t>HITREG alapján: KESD.DIJ_OSSZEG, forintosítandó KESD.DIJ_DEV szerint</t>
  </si>
  <si>
    <t>Egyéb késedelmes egyenlegek</t>
  </si>
  <si>
    <t>A tőkén vagy kamaton kívüli kintlévőségek (forintban), pl. egyéb költségek, jutalékok, díjak, büntetőkamatok stb. összege a fordulónapon, amelyek a szerződés szerint esedékesek és nem lettek kifizetve (lejártak)</t>
  </si>
  <si>
    <t>LN_38</t>
  </si>
  <si>
    <t>Total Past-Due Amount</t>
  </si>
  <si>
    <t>Aggregated amount of the principal, interest and any fee payment outstanding at the reporting date (in HUF), which is contractually due and has not been paid as at the cut off date (if applicable). Calculated as the sum of "Past-Due Principal", "Past-Due Interest" and "Past-Due Other balances"</t>
  </si>
  <si>
    <t>Teljes késedelmes összeg</t>
  </si>
  <si>
    <t>A beszámolási fordulónapon fennálló, a szerződés szerint esedékes és a fordulónapon még nem kifizetett tőke-, kamat- és díjfizetés összesített összege (forintban) (ha van ilyen). Számítandó a "Késedelmes összeg - tőke", a "Késedelmes összeg - kamat" és az "Egyéb késedelmes egyenlegek" mezők összegeként.</t>
  </si>
  <si>
    <t>LN_39</t>
  </si>
  <si>
    <t>Days in Past-Due</t>
  </si>
  <si>
    <t>Number of days since the date on which the loan became past due as of the cut off date. This is the latest such date prior to the cut off date and is to be reported if the loan is past due on the cut off date (if applicable). For days past due refer to Regulatory Technical Standards on the materiality threshold for credit obligations past due under Article 178 of Regulation (EU) No 575/2013 (CRR)</t>
  </si>
  <si>
    <t>Késedelem óta eltelt napok</t>
  </si>
  <si>
    <t>Azon napok száma, amelyek elteltek azóta, hogy a hitel késedelmes esedékességűvé vált. Ez a legkésőbbi ilyen dátum az adatszolgáltatási referencia-időpontot megelőzően, és akkor kell jelenteni, ha a kölcsön az adatszolgáltatási referencia-időpontban késedelmes volt. A késedelmes napok meghatározását lásd az 575/2013/EU rendelet (CRR) 178. cikke szerinti késedelmes hitelkötelezettségekre vonatkozó lényegességi küszöbértékről szóló szabályozói technikai standardokban</t>
  </si>
  <si>
    <t>LN_40</t>
  </si>
  <si>
    <t>Time in Past-Due</t>
  </si>
  <si>
    <t>Total number of months that the Loan has been in past-due in the past 12 months (if applicable). This is the accumulated number of days (reported in months), which the loan has been past-due in the past 12 months. This means that between past-due events the institution may have received payments from the counterparty to reduce the amount of the outstanding loan balance. For days past due refer to Regulatory Technical Standards on the materiality threshold for credit obligations past due under Article 178 of Regulation (EU) No 575/2013 (CRR)</t>
  </si>
  <si>
    <t>Késedelmes státuszban eltelt idő</t>
  </si>
  <si>
    <t>Az elmúlt 12 hónapban a kölcsön késedelmes hónapjainak száma (ha van ilyen). Ez azon napok összesített száma (hónapokban megadva), amelyek során a kölcsön az elmúlt 12 hónapban késedelmes volt. Ez azt jelenti, hogy a késedelmes események között az intézmény kaphatott kifizetéseket a partnertől, hogy csökkentse a fennálló hitelegyenleg összegét. A késedelmes napok meghatározását lásd az 575/2013/EU rendelet (CRR) 178. cikke szerinti késedelmes hitelkötelezettségekre vonatkozó lényegességi küszöbértékről szóló szabályozástechnikai standardokban</t>
  </si>
  <si>
    <t>LN_41</t>
  </si>
  <si>
    <t>Number of Past-Due Events</t>
  </si>
  <si>
    <t>Number of times that the Loan was previously categorised as past-due since the origination of the loan (if applicable) and until the cut off date. These are all past-due events since the origination of the loan. Only separate events are counted, meaning that a past-due occurance of multiple days is counted as one event. For past due definition refer to Regulatory Technical Standards on the materiality threshold for credit obligations past due under Article 178 of Regulation (EU) No 575/2013 (CRR)</t>
  </si>
  <si>
    <t>Késedelmes események száma</t>
  </si>
  <si>
    <t>Azon alkalmak száma, amikor a kölcsön a keletkezése óta (ha van ilyen) az adatszolgáltatási referencia-időpontig késedelmesnek minősült. Ezek a kölcsön keletkezése óta mind késedelmes eseménynek számítanak. Csak különálló eseményeket számolunk, ami azt jelenti, hogy egy többnapos késedelmes esemény egy eseménynek számít. A késedelmes napok meghatározását lásd az 575/2013/EU rendelet (CRR) 178. cikke szerinti késedelmes hitelkötelezettségekre vonatkozó lényegességi küszöbértékről szóló szabályozástechnikai standardokban</t>
  </si>
  <si>
    <t>LN_42</t>
  </si>
  <si>
    <t>Reason for Default Status</t>
  </si>
  <si>
    <t>Identification of default status of the loan in line with table F18 in Annex V to Implementing Regulation (EU) No 451/2021 (FINREP). This definition of default is in line with the description in Article 178 of Regulation (EU) No 575/2013 (CRR).</t>
  </si>
  <si>
    <t>Drop-down:
Not in default (1)
Default because unlikely to pay (2)
Default because more than 90 days past due (3)
Default because both unlikely to pay and more than 90 days past due (4)
Other reasons (5)</t>
  </si>
  <si>
    <t>Nemteljesítő státusz oka</t>
  </si>
  <si>
    <t>A hitel nemteljesítési státuszának azonosítása a 451/2021/EU végrehajtási rendelet (FINREP) V. mellékletének F18. táblázata szerint. A nemteljesítés e meghatározása összhangban van az 575/2013/EU rendelet (CRR) 178. cikkében szereplő leírással.</t>
  </si>
  <si>
    <t>Legördülő menü:
Nem nemteljesítő(1)
Nemteljesítő, mivel nem valószínű, hogy fizet (2)
Nemteljesítő, mivel 90 napot meghaladóan késedelmes (3)
Nemteljesítő, mivel egyaránt nem valószínű, hogy fizet és 90 napot meghaladóan késedelmes (4)
Egyéb okból (5)</t>
  </si>
  <si>
    <t>LN_43</t>
  </si>
  <si>
    <t>Loan Status</t>
  </si>
  <si>
    <t>Loan status, e.g. performing and non-performing</t>
  </si>
  <si>
    <t>Drop-down:
Performing (1)
Non-performing (2)</t>
  </si>
  <si>
    <t>Kölcsön státusza</t>
  </si>
  <si>
    <t>A kölcsön státusza, pl.: teljesítő/nemteljesítő</t>
  </si>
  <si>
    <t>Legördülő lista:
Teljesítő (1)
Nemteljesítő (2)</t>
  </si>
  <si>
    <t>LN_44</t>
  </si>
  <si>
    <t>Reason for Non-performing status</t>
  </si>
  <si>
    <t>Reason for non-performing status has occurred in accordance with MNB Regulation 39/2016</t>
  </si>
  <si>
    <t>Drop-down:
Default status for more than 90 days (1)
Default (2)
Other reasons (3)
Impaired (4)
Expected non-payment, but not in default and not impaired (5)
Several reasons together (6)</t>
  </si>
  <si>
    <t>HITREG-ben:
INSTR.NPL_KOD</t>
  </si>
  <si>
    <t>Nemteljesítő hitellé válás oka</t>
  </si>
  <si>
    <t>A 39/2016-os MNB rendelet szerint nemteljesítő hitellé válás oka</t>
  </si>
  <si>
    <t>Legördülő lista:
90 napot meghaladóan késedelmes (1)
Default-os (2)
Egyéb ok miatt nemteljesítő (3)
Értékvesztett (4)
Várható nemfizetés, de nem default-os, nem értékvesztett (5)
Több ok együtt (6)</t>
  </si>
  <si>
    <t>LN_45</t>
  </si>
  <si>
    <t>Date of Default</t>
  </si>
  <si>
    <t xml:space="preserve">Date on which the default status, as reported in the data field 'Non-performing status' is considered to have occurred </t>
  </si>
  <si>
    <t>HITREG-ben:
INSTR.NPL_STAT_VALT_NAP</t>
  </si>
  <si>
    <t>Nemteljesítés dátuma</t>
  </si>
  <si>
    <t xml:space="preserve">Az az időpont, amikor a „Nemteljesítő státusz" adatattribútumban jelentett nemteljesítési státusz bekövetkezettnek tekintendő. </t>
  </si>
  <si>
    <t>LN_46</t>
  </si>
  <si>
    <t>Date of the performing status of the instrument</t>
  </si>
  <si>
    <t xml:space="preserve">The date on which the performing status as reported in “Loan Status” is considered to have been established or changed.
</t>
  </si>
  <si>
    <t>Az instrumentum teljesítési státuszának dátuma</t>
  </si>
  <si>
    <t xml:space="preserve">Az az időpont, amikor a „Kölcsön státusza" adatattribútumban jelentett teljesítő státusz bekövetkezett vagy megváltozott.
</t>
  </si>
  <si>
    <t>LN_47</t>
  </si>
  <si>
    <t>Time classified as non-performing</t>
  </si>
  <si>
    <t>Time in years elapsed since the exposure was classified as non-performing for the purpose of determining NPE in accordance with Article 47a of the CRR Regulation</t>
  </si>
  <si>
    <t>Nemteljesítés időtartama</t>
  </si>
  <si>
    <t>A kitettségnek a CRR-rendelet 47a. cikke szerinti nemteljesítőnek minősítése óta eltelt idő években kifejezve a nemteljesítő kitettség meghatározása céljából a CRR-rendelet 47a. cikkének megfelelően</t>
  </si>
  <si>
    <t>LN_48</t>
  </si>
  <si>
    <t>Flag - increased risk and credit impaired in last 6m</t>
  </si>
  <si>
    <t>Indication whether the exposure has been classified as default during the last 6 months (as defined in Article 178 of the CRR)</t>
  </si>
  <si>
    <t>Megjelölés - megnövekedett kockázat és értékvesztés az elmúlt 6 hónapban</t>
  </si>
  <si>
    <t>Annak feltüntetése, hogy a kitettséget az elmúlt 6 hónapban nemteljesítőnek minősítették-e (a CRR 178. cikkében meghatározottak szerint).</t>
  </si>
  <si>
    <t>LN_49</t>
  </si>
  <si>
    <t>Flag - increased risk and credit impaired in last 12m</t>
  </si>
  <si>
    <t>Indication whether the exposure has been classified as default during the last 12 months (as defined in Article 178 of the CRR)</t>
  </si>
  <si>
    <t>Megjelölés - megnövekedett kockázat és értékvesztés az elmúlt 12 hónapban</t>
  </si>
  <si>
    <t>Annak feltüntetése, hogy a kitettséget az elmúlt 12 hónapban nemteljesítőnek minősítették-e (a CRR 178. cikkében meghatározottak szerint).</t>
  </si>
  <si>
    <t>LN_50</t>
  </si>
  <si>
    <t>Accumulated write-offs</t>
  </si>
  <si>
    <t xml:space="preserve">Cumulative amount of principal and past due interest of the loan (in HUF) that the institution is no longer recognising because they are considered uncollectible as at the cut off date. Write-offs could be caused both by reductions in the carrying amount of the financial asset recognised directly in profit or loss and by reductions in the amounts of the allowance accounts for credit losses set off against the carrying amount of the financial asset. </t>
  </si>
  <si>
    <t>HITREG-ben:
INSTR.HALM_LEIR_OSSZEG</t>
  </si>
  <si>
    <t>Felhalmozott leírások összege</t>
  </si>
  <si>
    <t xml:space="preserve">Bármely hitelviszonyt megtestesítő instrumentum azon tőke és lejárt esedékességű kamat összege, amelyet az intézmény már nem jelenít meg, mert azokat behajthatatlannak minősítette. A leírások oka lehet a pénzügyi eszközök könyv szerinti értékének közvetlenül az eredményben elszámolt csökkentése, valamint a hitelezési veszteségekre képzett értékvesztés összegének a pénzügyi eszközök könyv szerinti értékével szembeni csökkentése. </t>
  </si>
  <si>
    <t>LN_51</t>
  </si>
  <si>
    <t>Accumulated impairment and provisions</t>
  </si>
  <si>
    <t xml:space="preserve">The amount of loss allowances and provisions (in HUF) that are held against or are allocated to respectively the loan or off balance sheet items on the cut off date. This data field applies to loans subject to impairment under the applied accounting standards (IFRS or national GAAP). If the instrument is not subject to impairment, not applicable should be filled out. If the impairment is 'collectively assessed', the accumulated impairment amount that is determined for the total pool is allocated to each loan of the pool in proportion to its gross carrying amount in line with the applied accounting standard. The accumulated impairment amount shall be defined in line with paragraph 11 and 71 of Part 2 of Annex V to Implementing Regulation (EU) No 451/2021 (FINREP). 
</t>
  </si>
  <si>
    <t>HITREG-ben:
INSTR.ERTEKV_OSSZEG</t>
  </si>
  <si>
    <t>Értékvesztés összege és céltartalékok</t>
  </si>
  <si>
    <t xml:space="preserve">Az instrumentum tekintetében a veszteségekre képzett vagy az instrumentumhoz hozzárendelt értékvesztés összege (forintban) az adatszolgáltatási referencia-időpontban.  Ez az adat az alkalmazott számviteli standardnak (IFRS vagy nemzeti GAAP) megfelelően értékvesztés alá tartozó instrumentumokra vonatkozik. Ha az eszközre nem vonatkozik az értékvesztés, akkor a nem alkalmazható jelölést kell kitölteni. Ha az értékvesztés „csoportosan értékelt", a teljes poolra meghatározott halmozott értékvesztés összegét a pool egyes hiteleire a bruttó könyv szerinti értékük arányában kell felosztani az alkalmazott számviteli standarddal összhangban. A halmozott értékvesztés összegét a 451/2021/EU végrehajtási rendelet (FINREP) V. melléklete 2. részének 11. és 71. bekezdésével összhangban kell meghatározni. 
</t>
  </si>
  <si>
    <t>LN_52</t>
  </si>
  <si>
    <t>Impairment assessment method</t>
  </si>
  <si>
    <t>The method by which the impairment is assessed, if the instrument is subject to impairment in accordance with applied accounting standards. Collective and individual methods are distinguished.</t>
  </si>
  <si>
    <t>Drop down:
Individual assessment of impairment (1)
Collective assessment of impairment (2)
No subject of impairment (3)
Other (4)</t>
  </si>
  <si>
    <t>HITREG-ben:
INSTK.ERTEKV_ERT_KOD
Kiegészítendő az "Other" kategóriával</t>
  </si>
  <si>
    <t>Értékvesztés értékelésének módja</t>
  </si>
  <si>
    <t>Az a módszer, amelynek alapján az értékvesztést értékelik, amennyiben az instrumentum az alkalmazott számviteli standardnak megfelelően értékvesztés alá tartozik. Megkülönböztetünk csoportos, illetve egyedi értékelési módokat.</t>
  </si>
  <si>
    <t>Legördülő lista:
Egyedileg értékelt (1)
Csoportosan értékelt (2)
Értékvesztés alá nem tartozik (3)
Egyéb (4)</t>
  </si>
  <si>
    <t>LN_53</t>
  </si>
  <si>
    <t>Indication of foreclosure</t>
  </si>
  <si>
    <t>Indicator as to whether the defaulting of the facility has triggered foreclosure proceedings, where default is defined in line with Article 178 of Regulation (EU) No 575/2013 (CRR) and accompanying EBA’s Guidelines on the application of the definition of default.</t>
  </si>
  <si>
    <t>Zálogjog érvényesítés indikáció</t>
  </si>
  <si>
    <t>Annak jelzése, hogy az eszköz nemteljesítése kiváltott-e zálogjog érvényesítési eljárást, ahol a nemteljesítés meghatározása az 575/2013/EU rendelet (CRR) 178. cikkével és az EBH-nak a nemteljesítés fogalmának alkalmazásáról szóló kísérő iránymutatásával összhangban történik.</t>
  </si>
  <si>
    <t>LN_54</t>
  </si>
  <si>
    <t>End Date of Principal Grace Period</t>
  </si>
  <si>
    <t>Date that the principal payment ends postponement according to the most recent Loan Agreement and applicable as of the cut off date</t>
  </si>
  <si>
    <t>Türelmi időszak vége - tőke</t>
  </si>
  <si>
    <t>Az az időpont, amikor a tőkefizetés a legutóbbi kölcsönszerződés szerinti és az adatszolgáltatási referencia-időpontban alkalmazandó tőkefizetési halasztás véget ér.</t>
  </si>
  <si>
    <t>LN_55</t>
  </si>
  <si>
    <t>End Date of Interest Grace Period</t>
  </si>
  <si>
    <t>Date that the interest payment ends postponement according to the most recent Loan Agreement and applicable as of the cut off date.</t>
  </si>
  <si>
    <t>Türelmi időszak vége - kamat</t>
  </si>
  <si>
    <t>Az az időpont, amikor a kamatfizetés a legutóbbi kölcsönszerződés szerinti és az adatszolgáltatási referencia-időpontban alkalmazandó kamatfizetési halasztás véget ér.</t>
  </si>
  <si>
    <t>LN_56</t>
  </si>
  <si>
    <t>Type of Identifier / Level of forbearance applied</t>
  </si>
  <si>
    <t>Indicator as to whether forbearance has been prepared on a Counterparty level or a Loan level, where loan is as defined in Part 1 of Annex V to implementing Regulation (EU) No. 451/2021. "Loans as defined in the Table of Part 2 of Annex II to the ECB BSI Regulation".</t>
  </si>
  <si>
    <t>Drop down:
Counterparty (1) 
Loan (2)
No forbearance applied (3)</t>
  </si>
  <si>
    <t>Azonosító típusa / Alkalmazott átstrukturálás (forbearance) szintje</t>
  </si>
  <si>
    <t>Mutató arra vonatkozóan, hogy az átstrukturálást (forebearance) az ügyfél vagy a hitel szintjén készítették-e elő, amennyiben a hitel a 451/2021/EU végrehajtási rendelet V. mellékletének 1. részében meghatározottak szerint került meghatározásra. „Az EKB BSI rendelete II. melléklete 2. részének táblázatában meghatározott hitelek”</t>
  </si>
  <si>
    <t>Legördülő lista:
Ügyfél (1) 
Kölcsön (2)
Nem alkalmaztak átstrukturálást (3)</t>
  </si>
  <si>
    <t>LN_57</t>
  </si>
  <si>
    <t>Type of Forbearance</t>
  </si>
  <si>
    <t>Type of forbearance at cut off date, where forbearance is defined in line with table F19 in Annex V to Implementing Regulation (EU) No 680/2014</t>
  </si>
  <si>
    <t>Drop down:
Loan maturity date extension (1)
Amortisation change (2)
Principal write-off (3)
Temporary rate reduction (4)
Capitalisation of interest (5) 
Capitalisation of costs advanced(6) 
Combination (7)
Other (8) 
None (9)</t>
  </si>
  <si>
    <t>Átstrukturálás (forbearance) típusa</t>
  </si>
  <si>
    <t>Az átstrukturálás (forbearance) típusa az adatszolgáltatási referencia-időpontban, amennyiben az átstrukturálást a 680/2014/EU végrehajtási rendelet V. mellékletének F19. táblázata szerint kell meghatározni.</t>
  </si>
  <si>
    <t>Legördülő lista:
Kölcsön lejáratának meghosszabbítása (1)
Törlesztésváltozás (2)
Tőke leírása (3)
Ideiglenes kamatcsökkentés (4)
Kamatok tőkésítése (5) 
Megelőlegezett költségek aktiválása; ez a biztosítás és a földbérleti díj (6) 
A fentiek kombinációja (7)
Egyéb (8) 
Nincs (9)</t>
  </si>
  <si>
    <t>LN_58</t>
  </si>
  <si>
    <t>Date of First Forbearance</t>
  </si>
  <si>
    <t>Date that the first forbearance is considered to have occurred</t>
  </si>
  <si>
    <t>Első átstrukturálás (forbearance) időpontja</t>
  </si>
  <si>
    <t>Az első átstrukturálás (forbearance) bekövetkezésének időpontja</t>
  </si>
  <si>
    <t>LN_59</t>
  </si>
  <si>
    <t>Number of Historical Forbearance</t>
  </si>
  <si>
    <t>Number of forbearance(s) that have occurred in the past</t>
  </si>
  <si>
    <t>Korábbi átstrukturálások (forbearance) száma</t>
  </si>
  <si>
    <t>Korábban bekövetkezett átstrukturálás(ok) (forbearance) száma</t>
  </si>
  <si>
    <t>LN_60</t>
  </si>
  <si>
    <t>Principal Forgiveness</t>
  </si>
  <si>
    <t>Amount of the principal (in HUF) that was forgiven as part of current forbearance, including principal forgiveness agreed by external collection agencies</t>
  </si>
  <si>
    <t>Elengedett tőketartozás</t>
  </si>
  <si>
    <t>A jelenlegi átstrukturálás (forbearance) keretében elengedett tőketartozás összege (forintban), beleértve a külső behajtó ügynökségek által elfogadott tőketartozás elengedését is</t>
  </si>
  <si>
    <t>LN_61</t>
  </si>
  <si>
    <t>Date of Principal Forgiveness</t>
  </si>
  <si>
    <t>Date that the principal forgiveness ocurred</t>
  </si>
  <si>
    <t>Tőketartozás elengedésének dátuma</t>
  </si>
  <si>
    <t>A tőketartozás elengedésének időpontja</t>
  </si>
  <si>
    <t>LN_62</t>
  </si>
  <si>
    <t>End Date of Forbearance</t>
  </si>
  <si>
    <t>Date that the current forbearance arrangement ends</t>
  </si>
  <si>
    <t>Átstrukturálás (forbearance) lejárati dátuma</t>
  </si>
  <si>
    <t>A jelenlegi átstrukturálási (forbearance) megállapodás végének dátuma</t>
  </si>
  <si>
    <t>LN_63</t>
  </si>
  <si>
    <t>Repayment Amount Under Forbearance</t>
  </si>
  <si>
    <t>Periodic repayment amount in HUF that the Institution and Counterparty agreed under the current forbearance terms</t>
  </si>
  <si>
    <t>Átsrukturálás (forbearance) alatti törlesztőrészlet összege</t>
  </si>
  <si>
    <t>Az intézmény és az ügyfél által a jelenlegi átstrukturálási (forbearance) feltételek szerint megállapított rendszeres törlesztési összeg forintban kifejezve</t>
  </si>
  <si>
    <t>LN_64</t>
  </si>
  <si>
    <t>Repayment Frequency Under Forbearance</t>
  </si>
  <si>
    <t>Frequency that the repayment under current forbearance terms is made</t>
  </si>
  <si>
    <t>Drop-down:
Monthly (1) 
Quarterly (2) 
Semi-annual (3)
Annual (4) 
Zero coupon (5)
Other (6)</t>
  </si>
  <si>
    <t>Átstrukturálás (forbearance) alatti törlesztés gyakorisága</t>
  </si>
  <si>
    <t>A jelenlegi átstrukturálás (forbearance) feltételei szerinti törlesztés gyakorisága</t>
  </si>
  <si>
    <t>Legördülő lista:
Havonta (1) 
Negyedévente (2) 
Félévente (3)
Évente (4) 
Zéró-kupon (5)
Egyéb gyakorisággal (6)</t>
  </si>
  <si>
    <t>LN_65</t>
  </si>
  <si>
    <t>Date of Repayment Step Up</t>
  </si>
  <si>
    <t>Date at which the current agreed forbearance payment amount will be increased</t>
  </si>
  <si>
    <t>Törlesztőrészlet növelésének időpontja</t>
  </si>
  <si>
    <t>Az az időpont, amikor a jelenleg elfogadott átstrukturálás melletti visszafizetés megemelésre kerül.</t>
  </si>
  <si>
    <t>LN_66</t>
  </si>
  <si>
    <t>Amount of Repayment Step Up</t>
  </si>
  <si>
    <t>Additional amount in HUF that the current agreed forbearance payment amount will be increased by</t>
  </si>
  <si>
    <t>Törlesztőrészlet növelésének értéke</t>
  </si>
  <si>
    <t>Az a forintban megadott összeg, amennyivel a jelenleg elfogadott átstrukturálás melletti visszafizetés összege megemelésre kerül</t>
  </si>
  <si>
    <t>LN_67</t>
  </si>
  <si>
    <t>Interest Rate Under Forbearance</t>
  </si>
  <si>
    <t>Interest rate that the Institution and Counterparty agreed under the current forbearance terms</t>
  </si>
  <si>
    <t>Átstrukturálás (forbearance) alatti kamatláb</t>
  </si>
  <si>
    <t>Az intézmény és az ügyfél által a jelenlegi átstrukturálási (forbearance) feltételek szerint megállapodott kamatláb</t>
  </si>
  <si>
    <t>LN_68</t>
  </si>
  <si>
    <t>Current Interest Rate</t>
  </si>
  <si>
    <t>The annualised interest rate or the narrowly defined interest rate as per the cut off date. This field is defined in line with regulation No 1072/2013 of the European Central Bank (ECB/2013/34, definition of the ‘annualised agreed rate’ as described in Part 1 of Annex 1).</t>
  </si>
  <si>
    <t>HITREG-ben:
INSTR.ALLOM_KAMATLAB</t>
  </si>
  <si>
    <t>Jelenlegi kamatláb</t>
  </si>
  <si>
    <t>Az évesített kamatláb vagy a szűken meghatározott kamatláb az adatszolgáltatási referencia-időpontban. Ezt a mezőt az Európai Központi Bank 1072/2013/EU rendeletével összhangban kell meghatározni (EKB/2013/34, az 1. melléklet 1. részében leírt "évesített megállapodás szerinti kamatláb" meghatározása).</t>
  </si>
  <si>
    <t>LN_69</t>
  </si>
  <si>
    <t>Current Interest Rate Type</t>
  </si>
  <si>
    <t>Classification of the loan based on the base rate for establishing the interest rate for each payment period, as per the cut off date. The classification is: 
(1) Fixed: Scheme defining the interest rates during the life of the loan which only includes constant rates – numeric constant rate known with certainty at the inception of the exposure – and where the interest rates apply to the whole loan.
Note that the scheme may contain more than one constant interest rate to be applied at different periods during the life of the loan (e.g. loan with a constant interest rate during the initial fixed rate period, which then changes to a different constant interest rate which was known at the inception of the loan)
(2) Variable: Scheme defining the interest rates during the life of the loan which only includes interest rates based on the evolution of another variable (the reference variable) and where the interest rate applies to the whole loan.
(3) Mixed: Other interest rate type not included in any of the categories listed above. Also, a loan where for limited periods of time both fixed and variable interest rates interchange can be classified as a mixed interest rate loan</t>
  </si>
  <si>
    <t>Drop-down:
Fixed (1)
Variable - Fixed premium tied to a reference rate (2)
Variable - Variable premium tied to a reference rate in case of supported construction where interest rate spread change ratio is not interpreted (3)
Variable - Variable premium tied to a reference rate (4)
Variable - Variable interest rate not tied to a reference rate (5)
Mixed (6)
No interest (7)</t>
  </si>
  <si>
    <t>HITREG-ben:
INSTR.KAMATOZAS_KOD
kiegészíteni szükséges a "Mixed" kategóriával</t>
  </si>
  <si>
    <t>A kamatozás módja</t>
  </si>
  <si>
    <t>A hitelkitettségek besorolása az egyes fizetési időszakokra vonatkozó kamatláb meghatározásához kapcsolódó alapkamatláb szerint az adatszolgáltatási referencia-időpontban. Besorolás: 
(1) Fix: A kölcsön futamideje alatt a kamatlábakat meghatározó rendszer, amely csak állandó kamatlábakat tartalmaz - a kitettség kezdetekor bizonyossággal ismert numerikus állandó kamatláb -, és ahol a kamatlábak a teljes kölcsönre vonatkoznak.
Megjegyzendő, hogy a rendszer tartalmazhat egynél több állandó kamatlábat, amelyet a kölcsön futamideje alatt különböző időszakokban kell alkalmazni (pl. a kezdeti fix kamatlábas időszakban állandó kamatlábbal rendelkező kölcsön, amely aztán egy másik állandó kamatlábra változik, amely a kölcsön kezdetekor ismert volt).
(2) Változó: A kölcsön futamideje alatt a kamatlábakat meghatározó rendszer, amely csak egy másik változó (a referencia változó) alakulásán alapuló kamatlábakat tartalmaz, és ahol a kamatláb a teljes kölcsönre vonatkozik.
(3) Vegyes: Egyéb, a fenti kategóriák egyikébe sem tartozó kamattípus. Szintén vegyes kamatozású kölcsönnek minősíthető az a kölcsön, amelyben korlátozott ideig mind a fix, mind a változó kamatlábak váltakoznak.</t>
  </si>
  <si>
    <t>Legördülő lista:
Fix kamatozás (1)
Változó - Referencia kamathoz kötött fix felárral (2)
Változó - Referencia kamathoz kötött állami támogatás miatti változó felárral, támogatott konstrukciók esetén, ahol a kamat/kamatfelár változási mutató nem értelmezett (3)
Változó - Referencia kamathoz kötött változó felárral (4)
Változó - Változó kamatozás (nem referencia kamathoz kötött) (5)
Vegyes (6)
Nem kamatozó (7)</t>
  </si>
  <si>
    <t>LN_70</t>
  </si>
  <si>
    <t>Current Interest Margin</t>
  </si>
  <si>
    <t>HITREG-ben:
INSTR.KAMATFELAR_SZAZLK</t>
  </si>
  <si>
    <t>Jelenlegi kamatfelár</t>
  </si>
  <si>
    <t xml:space="preserve">A kamatláb kiszámításához használt referencia-kamatlábhoz hozzáadandó, bázispontban kifejezett felár vagy különbözet az adatszolgáltatási referencia-időpontban. A felárat vagy különbözetet negatív előjellel kell jelenteni, ha azt levonják a referencia-kamatlábból. </t>
  </si>
  <si>
    <t>Bázispont</t>
  </si>
  <si>
    <t>LN_71</t>
  </si>
  <si>
    <t>Current Interest Rate Reference</t>
  </si>
  <si>
    <t>Reference rate used for the calculation of the actual interest rate. The reference rate code is a combination of the reference rate value and the maturity value. Where EONIA is reported as “Euribor – Overnight”. In the case of a maturity longer than 12 months, the maturity value “12 months” is reported. Single reference rates which are not EURIBOR, USD LIBOR, GBP LIBOR, EUR LIBOR, JPY LIBOR, CHF LIBOR or MIBOR, are registered using the value “Other Single Reference Rate”. Instruments using multiple reference rates are registered using the value “Other Multiple Reference Rates”. Other single reference rates, incl. those for other jursidictions as well as ESTR, SOFR and SONIA, can be specified in the following data field.</t>
  </si>
  <si>
    <t>Drop-down: The reference rate is a combination of 
the reference rate value (BUBOR (1), EURIBOR (2), USD LIBOR (3), GBP LIBOR (4), EUR LIBOR (5), JPY LIBOR (6), MIBOR (7), "ÁKK" reference rate (8), OTHER SINGLE REFERENCE RATES (9), OTHER MULTIPLE REFERENCE RATES (10), or CUSTOM REFERENCE RATE (11)) 
and the maturity value (OVERNIGHT (1), ONE WEEK (2), TWO WEEKS (3), THREE WEEKS (4), ONE MONTH (5), TWO MONTHS (6), THREE MONTHS (7), FOUR MONTHS (8), FIVE MONTHS (9), SIX MONTHS (10), SEVEN MONTHS (11), EIGHT MONTHS (12), NINE MONTHS (13), 10 MONTHS (14), 11 MONTHS (15), 12 MONTHS (16))</t>
  </si>
  <si>
    <t>HITREG-ben:
INSTR.REF_KAMAT_KOD és
INSTR.REF_KAMAT_ATARAZ_KOD</t>
  </si>
  <si>
    <t>Jelenlegi referencia kamat megnevezése</t>
  </si>
  <si>
    <t>A tényleges kamatláb kiszámításához használt referencia-kamatláb. A referencia-kamatláb kódja a referencia-kamatláb értékének és a lejárati értéknek a kombinációja. Ahol az EONIA-t "Euribor - Overnight" néven jelentik. A 12 hónapnál hosszabb lejárat esetén a "12 hónap" lejárati értéket kell jelenteni. A nem EURIBOR, USD LIBOR, GBP LIBOR, EUR LIBOR, JPY LIBOR, CHF LIBOR vagy MIBOR típusú egyedi referenciakamatlábakat az "Egyéb egyedi referenciakamatláb" értékkel kell nyilvántartani. A többszörös referencia-kamatlábat alkalmazó instrumentumokat az "Egyéb többszörös referencia-kamatláb" értékkel kell nyilvántartani. Egyéb egységes referencia-kamatlábak, beleértve az egyéb joghatóságok, valamint az ESTR, SOFR és SONIA referencia-kamatlábakat is, a következő adatmezőben adhatók meg.</t>
  </si>
  <si>
    <t>Legördülő lista: A referencia-kamatláb az alábbiak kombinációja 
a referencia-kamatláb (BUBOR (1), EURIBOR (2), USD LIBOR (3), GBP LIBOR (4), EUR LIBOR (5), JPY LIBOR (6), MIBOR (7), ÁKK referencia-kamatláb (8), EGYÉB EGYSZERES REFERENCIA-KAMATLÁB (9), EGYÉB TÖBBSZÖRÖS REFERENCIA-KAMATLÁB (10), vagy EGYÉNI REFERENICA-KAMATLÁB (11)) 
és a lejárati érték (EGY ÉV (1), EGY HÉT (2), KÉT HÉT (3), HÁROM HÉT (4), EGY HÓNAP (5), KÉT HÓNAP (6), HÁROM HÓNAP (7), NÉGY HÓNAP (8), ÖT HÓNAP (9), HAT HÓNAP (10), HÉT HÓNAP (11), NYOLC HÓNAP (12), KILENC HÓNAP (13), TÍZ HÓNAP (14), 11 HÓNAP (15), 12 HÓNAP (16)).</t>
  </si>
  <si>
    <t>LN_72</t>
  </si>
  <si>
    <t>Current Interest Rate Reference - further specification</t>
  </si>
  <si>
    <t xml:space="preserve">In case a reference rate is used, which cannot be specified through the drop down choices in the former data field (i.e. which is categorised as "other single reference rate") it is provided in this data field. These reference rates can be national ones, but also include ESTR, SOFR and SONIA. For the reference code, the same applies like in the former field, being a combination of the reference rate value and the maturity value.  For ESTR, SOFR and SONIA no such maturity value would be provided. In the case of a maturity longer than 12 months, the maturity value “12 months” is reported. </t>
  </si>
  <si>
    <t>Jelenlegi referencia kamat - további specifikáció</t>
  </si>
  <si>
    <t xml:space="preserve">Amennyiben olyan referencia-kamatlábat használnak, amely nem adható meg az előző adatmezőben található legördülő választási lehetőségeken keresztül (azaz amely "egyéb egyszeres referencia-kamatláb" kategóriába tartozik), azt ebben az adatmezőben kell megadni.  Ezek a referencia-kamatlábak lehetnek nemzeti referencia-kamatlábak, de az ESTR, a SOFR és a SONIA is. A referenciakódra ugyanaz vonatkozik, mint az előző mezőre, amely a referencia-kamatláb értékének és a lejárati értéknek a kombinációja. Az ESTR, SOFR és SONIA esetében nem kell ilyen lejárati értéket megadni. A 12 hónapnál hosszabb lejárat esetén a "12 hónap" lejárati értéket kell jelenteni. </t>
  </si>
  <si>
    <t>LN_73</t>
  </si>
  <si>
    <t>Start Date of Interest Only Period</t>
  </si>
  <si>
    <t>Date on which the interest-only period starts according to the most recent Loan Agreement and applicable as at the cut off date</t>
  </si>
  <si>
    <t>Csak kamat periódus kezdete</t>
  </si>
  <si>
    <t>Az az időpont, amikor a csak kamat periódus a legutóbbi kölcsönszerződés szerinti és az adatszolgáltatási referencia-időpontban alkalmazandó módon kezdődik.</t>
  </si>
  <si>
    <t>LN_74</t>
  </si>
  <si>
    <t>End Date of Interest Only Period</t>
  </si>
  <si>
    <t>Date on which the interest-only period ends according to the current Loan Agreement and applicable as at the cut off date</t>
  </si>
  <si>
    <t>HITREG-ben:
INSTR.CSAK_KAM_PER_VEG_NAP</t>
  </si>
  <si>
    <t>Csak kamat periódus vége</t>
  </si>
  <si>
    <t>Az az időpont, amikor a csak kamat periódus a legutóbbi kölcsönszerződés szerinti és az adatszolgáltatási referencia-időpontban alkalmazandó módon véget ér.</t>
  </si>
  <si>
    <t>LN_75</t>
  </si>
  <si>
    <t>End Date of Current Fixed Interest Period</t>
  </si>
  <si>
    <t>Date on which the current fixed interest period ends according to the Loan Agreement and applicable as at the cut off date</t>
  </si>
  <si>
    <t>HITREG-ben:
INSTR.KAM_ATARAZ_NAP</t>
  </si>
  <si>
    <t>Jelenlegi fix kamat periódus befejező dátuma</t>
  </si>
  <si>
    <t>Az az időpont, amikor a fix kamat periódus a legutóbbi kölcsönszerződés szerinti és az adatszolgáltatási referencia-időpontban alkalmazandó módon véget ér.</t>
  </si>
  <si>
    <t>LN_76</t>
  </si>
  <si>
    <t>Current Reversion Interest Rate</t>
  </si>
  <si>
    <t>Current level of reversion interest rate according to the Loan Agreement and applicable as at cut off date, reversion means that after the interest fixed period the Institution would revert the rate to a different type</t>
  </si>
  <si>
    <t>Az újrameghatározás utáni aktuális kamatláb</t>
  </si>
  <si>
    <t>A kölcsönszerződés szerinti és a fordulónapon alkalmazandó újrameghatározás utáni kamatláb, az újrameghatározás azt jelenti, hogy a rögzített kamatperiódus után az intézmény a kamatlábat egy másik típusra állítja vissza.</t>
  </si>
  <si>
    <t>LN_77</t>
  </si>
  <si>
    <t>Type of Reversion Interest Rate</t>
  </si>
  <si>
    <t xml:space="preserve">Type of reversion interest rate after the fixed interest period according to the Loan Agreement and applicable as of the Loan Portfolio cut off date, reversion means that after the interest fixed period the Institution would revert the rate to a different type, e.g. the Institution's Standard Variable Rate </t>
  </si>
  <si>
    <t>HITREG-ben:
INSTR.KAMATVALT_MUT_NEV</t>
  </si>
  <si>
    <t>Az újrameghatározás utáni kamatláb típusa</t>
  </si>
  <si>
    <t xml:space="preserve">A rögzített kamatperiódust követő, a kölcsönszerződés szerinti és a hitelportfólió az adatszolgáltatási referencia-időpontban alkalmazandó visszaváltási kamatláb típusa, az újrameghatározás azt jelenti, hogy a rögzített kamatperiódus után az intézmény a kamatlábat más típusúra, pl. az intézmény standard változó kamatlábára állítja vissza.  </t>
  </si>
  <si>
    <t>LN_78</t>
  </si>
  <si>
    <t>Flag - Interest Cap Rate</t>
  </si>
  <si>
    <t>Yes' if there is a maximum interest rate per annum that can be charged on the outstanding nominal amount (or parts thereof) as specified in the current Loan Agreement (if applicable) in the current period</t>
  </si>
  <si>
    <t>Jelölés - Kamatláb felső korlát</t>
  </si>
  <si>
    <t>Igen", ha van olyan maximális éves kamatláb, amely a fennálló névleges összegre (vagy annak egy részére) a jelenlegi kölcsönszerződésben (ha van ilyen) meghatározottak szerint a folyó időszakban felszámítható</t>
  </si>
  <si>
    <t>LN_79</t>
  </si>
  <si>
    <t>Interest Cap Rate</t>
  </si>
  <si>
    <t xml:space="preserve">Maximum interest rate per annum that can be charged on the outstanding nominal amount (or parts thereof) as specified in the current Loan Agreement (if applicable) in the current period </t>
  </si>
  <si>
    <t>HITREG-ben:
INSTR.KAMATLAB_MAX_SZAZLK
Kiegészítendő a lakossági ügyfelekre vonatkozóan is, amennyiben elérhető.</t>
  </si>
  <si>
    <t>Kamatláb felső korlát</t>
  </si>
  <si>
    <t xml:space="preserve">Az a legmagasabb éves kamatláb, amely a fennálló névleges összegre (vagy annak egy részére) a jelenlegi kölcsönszerződésben (ha van ilyen) meghatározottak szerint a folyó időszakban felszámítható </t>
  </si>
  <si>
    <t>LN_80</t>
  </si>
  <si>
    <t>End Date of maximum interest period</t>
  </si>
  <si>
    <t>Date on which the current maximum interest period ends according to the Loan Agreement or other regulation (if applicable)</t>
  </si>
  <si>
    <t>Maximális kamat periódus vége</t>
  </si>
  <si>
    <t>Az az időpont, amikor a maximális kamat periódus a legutóbbi kölcsönszerződés vagy egyéb szabályozás szerint véget ér (ha van ilyen)</t>
  </si>
  <si>
    <t>LN_81</t>
  </si>
  <si>
    <t>Flag - Interest Floor Rate</t>
  </si>
  <si>
    <t xml:space="preserve">Yes' if there is a minimum interest rate per annum that can be charged on the outstanding nominal amount (or parts thereof) as specified in the current Loan Agreement (if applicable) in the current period </t>
  </si>
  <si>
    <t>Jelzés - Kamatláb alsó korlát</t>
  </si>
  <si>
    <t xml:space="preserve">Igen", ha van olyan minimális éves kamatláb, amely a fennálló névleges összegre (vagy annak egy részére) a jelenlegi kölcsönszerződésben (ha van ilyen) meghatározottak szerint a folyó időszakban felszámítható </t>
  </si>
  <si>
    <t>LN_82</t>
  </si>
  <si>
    <t>Interest Floor Rate</t>
  </si>
  <si>
    <t xml:space="preserve">Minimum interest rate per annum that can be charged on the outstanding nominal amount (or parts thereof) as specified in the current Loan Agreement (if applicable) in the current period </t>
  </si>
  <si>
    <t>HITREG-ben:
INSTR.KAMATLAB_MIN_SZAZLK
Kiegészítendő a lakossági ügyfelekre vonatkozóan is, amennyiben elérhető.</t>
  </si>
  <si>
    <t>Kamatláb alsó korlát</t>
  </si>
  <si>
    <t xml:space="preserve">Az a legalacsonyabb éves kamatláb, amely a fennálló névleges összegre (vagy annak egy részére) a jelenlegi kölcsönszerződésben (ha van ilyen) meghatározottak szerint a folyó időszakban felszámítható </t>
  </si>
  <si>
    <t>LN_83</t>
  </si>
  <si>
    <t>End Date of minimum interest period</t>
  </si>
  <si>
    <t>Date on which the current minimum interest period ends according to the Loan Agreement or other regulation (if applicable)</t>
  </si>
  <si>
    <t>Minimális kamat periódus vége</t>
  </si>
  <si>
    <t>Az az időpont, amikor a minimális kamat periódus a legutóbbi kölcsönszerződés vagy egyéb szabályozás szerint véget ér (ha van ilyen)</t>
  </si>
  <si>
    <t>LN_84</t>
  </si>
  <si>
    <t>Interest Reset Interval</t>
  </si>
  <si>
    <t>Frequency at which the interest rate is reset after any initial fixed-rate period according to the most recent Loan Agreement and as per the cut off date</t>
  </si>
  <si>
    <t>Drop-down:
Overnight: Instrument with a contractual agreement to change the interest rate on a daily basis (1)
Monthly: Instrument with a contractual agreement to change the interest rate on a monthly basis (2)
Quarterly: Instrument with a contractual agreement to change the interest rate on a quarterly basis (3) 
Semi-annual: Instrument with a contractual agreement to change the interest rate on a semi-annual basis (4)
Annual: Instrument with a contractual agreement to change the interest rate on an annual basis (5) 
At creditor discretion: Instrument with a contractual agreement by which the creditor has the right to establish the interest rate reset date (6) 
One-off reset: Instrument with a contractual agreement to change the interest rate only once (7)
Other frequency (8)
Not applicable: Instruments that do not include a contractual agreement to change the interest rate (9)</t>
  </si>
  <si>
    <t>Kamatfixálás gyakorisága</t>
  </si>
  <si>
    <t>Az a gyakoriság, amellyel a kamatlábat a kezdeti fix kamatozású periódust követően a legutóbbi kölcsönszerződésnek megfelelően és az adatszolgáltatási referencia-időpontban újra meghatározzák.</t>
  </si>
  <si>
    <t>Legördülő lista:
Huszonnégy órán belül: A kamatláb napi szintű változtatására vonatkozó szerződéses megállapodással rendelkező instrumentum (1)
Havi: A kamatláb havi szintű változtatására vonatkozó szerződéses megállapodással rendelkező instrumentum (2)
Negyedéves: A kamatláb negyedéves alapon történő változtatására vonatkozó szerződéses megállapodással rendelkező instrumentum (3) 
Féléves: A kamatláb féléves alapon történő változtatására vonatkozó szerződéses megállapodással rendelkező instrumentum (4) 
Éves: A kamatláb éves alapon történő változtatására vonatkozó szerződéses megállapodással rendelkező instrumentum (5) 
A hitelező belátása szerint: Olyan szerződéses megállapodással rendelkező instrumentum, amely alapján a hitelezőnek joga van a kamatláb újbóli megállapításának időpontját meghatározni (6) 
Egyszeri újbóli megállapítás: Olyan szerződéses megállapodással rendelkező instrumentum, amelynek értelmében a kamatlábat csak egyszer változtatják meg (7)
Egyéb gyakoriság (8)
Nem alkalmazható: Olyan instrumentumok, amelyek nem tartalmaznak szerződéses megállapodást a kamatláb módosítására (9)</t>
  </si>
  <si>
    <t>LN_85</t>
  </si>
  <si>
    <t>Next Interest Reset Date</t>
  </si>
  <si>
    <t xml:space="preserve">Date when the next interest reset takes place, where reset is defined as a point in time when the rate on a loan changes to a new rate. Where an interest rate reset is understood as a change in the interest rate of a loan which is provided for in the current loan contract, as described in Part 3 of Annex I to Regulation (EU) No 1071/2013 (ECB/2013/33). </t>
  </si>
  <si>
    <t>Következő kamatláb-változás dátuma</t>
  </si>
  <si>
    <t xml:space="preserve">A következő kamatláb-változás időpontja, ahol a változás az az időpont, amikor a hitel kamatlába új kamatlábra változik. A kamatláb változás alatt a hitel kamatlábának olyan változását kell érteni, amelyet az aktuális hitelszerződés ír elő, az 1071/2013/EU rendelet (EKB/2013/33) I. mellékletének 3. részében leírtak szerint. </t>
  </si>
  <si>
    <t>LN_86</t>
  </si>
  <si>
    <t>Loan Covenants: LTV</t>
  </si>
  <si>
    <t>Level of the 'Loan to Value' of the loan as agreed in the Loan Agreement as at the cut off date, i.e. the ratio of the loan to the value of the collateral purchased</t>
  </si>
  <si>
    <t>Kovenánsok: Hitelfedezeti arány (LTV)</t>
  </si>
  <si>
    <t>A kölcsönnek a kölcsönszerződésben megállapított  "hitel/érték" szintje az adatszolgáltatási referencia-időpontban, azaz a kölcsön és a megvásárolt biztosíték értékének aránya</t>
  </si>
  <si>
    <t>LN_87</t>
  </si>
  <si>
    <t>Loan Covenants: ICR</t>
  </si>
  <si>
    <t>Level of the 'Interest Coverage Ratio' of the loan as agreed in the Loan Agreement as at the cut off date; i.e. the ratio of earnings before interest and tax to the interest expense in the same period</t>
  </si>
  <si>
    <t>Kovenánsok: Kamatfedezeti mutató (ICR)</t>
  </si>
  <si>
    <t>A kölcsönnek a kölcsönszerződésben megállapított "kamatfedezeti mutató" szintje az adatszolgáltatási referencia-időpontban; azaz a kamat- és adófizetés előtti eredmény és a kamatkiadások aránya ugyanabban az időszakban</t>
  </si>
  <si>
    <t>LN_88</t>
  </si>
  <si>
    <t>Loan Covenants: DSCR</t>
  </si>
  <si>
    <t xml:space="preserve">Level of the 'Debt Service Coverage Ratio' of the loan as agreed in the Loan Agreement as at the cut off date; i.e. the ratio of annual net operating income to debt obligations owed in the last 12 months </t>
  </si>
  <si>
    <t>HITREG-ben:
ESRB.CRE_DSCRC_SZAZLK</t>
  </si>
  <si>
    <t>Kovenánsok: Adósságszolgálat fedezeti mutató (DSCR)</t>
  </si>
  <si>
    <t xml:space="preserve">A kölcsönnek a kölcsönszerződésben megállapított  "adósságszolgálat fedezeti mutató" szintje az adatszolgáltatási referencia-időpontban; azaz az éves nettó működési bevétel és az elmúlt 12 hónapban fennálló adósságkötelezettségek aránya </t>
  </si>
  <si>
    <t>LN_89</t>
  </si>
  <si>
    <t xml:space="preserve">Internal credit rating issued to the Loan at the cut off date, using the bank's internal rating approach, in case this is different from the Probability of Default. </t>
  </si>
  <si>
    <t>A kölcsönre a határnapon érvényes belső hitelminősítés, a bank belső minősítési megközelítése alapján, amennyiben ez eltér a nemteljesítés valószínűségétől.</t>
  </si>
  <si>
    <t>LN_90</t>
  </si>
  <si>
    <t>RWA</t>
  </si>
  <si>
    <t>The Risk Weighted Assets in HUF allocated to the loan. The Risk Weighted Assets are defined in line with Articles 114 to 134 and Article 151 to 157 of Regulation (EU) No 575/2013 (CRR).</t>
  </si>
  <si>
    <t>HITREG-ben:
INSTN.PILLI_KITETT_ERTEK</t>
  </si>
  <si>
    <t>A kölcsönhöz rendelt kockázattal súlyozott eszközök értéke forintban. A kockázattal súlyozott eszközök meghatározása az 575/2013/EU rendelet (CRR) 114-134. és 151-157. cikkével összhangban történik.</t>
  </si>
  <si>
    <t>LN_91</t>
  </si>
  <si>
    <t>Risk weight</t>
  </si>
  <si>
    <t>The exposure risk weight used to calculate risk-weighted assets in accordance with Regulation (EU) No 575/2013</t>
  </si>
  <si>
    <t>HITREG-ben:
INSTN.KOCK_SULY_SZAZLK</t>
  </si>
  <si>
    <t>Kockázati súly</t>
  </si>
  <si>
    <t>A kockázattal súlyozott eszközök kiszámításához használt, az 575/2013/EU rendelet szerinti kockázati súly</t>
  </si>
  <si>
    <t>LN_92</t>
  </si>
  <si>
    <t>Pillar I capital requirement</t>
  </si>
  <si>
    <t>The amount of Pillar I capital requirement in HUF in accordance with Regulation (EU) No 575/2013</t>
  </si>
  <si>
    <t>HITREG-ben:
INSTN.PILLI_TOKE_ERTEK</t>
  </si>
  <si>
    <t>Pillér I. szerinti tőkekövetelmény</t>
  </si>
  <si>
    <t>Az I. pillér szerinti tőkekövetelmény összege forintban az 575/2013/EU rendeletnek megfelelően</t>
  </si>
  <si>
    <t>LN_93</t>
  </si>
  <si>
    <t>Loss given default</t>
  </si>
  <si>
    <t>Current level of the 'Loss given default' of the loan calculated in line with the EU regulation 575/2013/EU.</t>
  </si>
  <si>
    <t>HITREG-ben: INSTN.LGD_SZAZLK</t>
  </si>
  <si>
    <t>Nemteljesítéskori veszteségráta</t>
  </si>
  <si>
    <t>Aktuális nemteljesítéskori veszteségráta, az EU 575/2013 számú rendeletével összhangban.</t>
  </si>
  <si>
    <t>LN_94</t>
  </si>
  <si>
    <t>Probability of default</t>
  </si>
  <si>
    <t>Current Probability of default of the loan calculated in line with the EU regulation 575/2013/EU.</t>
  </si>
  <si>
    <t>HITREG-ben: INSTN.PD_SZAZLK</t>
  </si>
  <si>
    <t>Csődvalószínűség</t>
  </si>
  <si>
    <t>Aktuális csődvalószínűség, az EU 575/2013 számú rendeletével összhangban.</t>
  </si>
  <si>
    <t>LN_95</t>
  </si>
  <si>
    <t xml:space="preserve">Hedge ID </t>
  </si>
  <si>
    <t>Hedge ID in case the position is part of an economic hedge.</t>
  </si>
  <si>
    <t xml:space="preserve">Fedezeti azonosító </t>
  </si>
  <si>
    <t>Fedezeti azonosító abban az esetben, ha a pozíció egy gazdasági fedezeti ügylet része.</t>
  </si>
  <si>
    <t>LN_96</t>
  </si>
  <si>
    <t>Exposure class</t>
  </si>
  <si>
    <t>Classification of the Facility using exposure class as described in CRR regulation (575/2013) Article 112 (for banks using the standardised approach) and Article 147 (for banks using the IRB approach). In case a Facility can be assigned to more than one exposure class, the guidance provided in the chapter 2 of the CRR regulation (575/2013) is to be followed.</t>
  </si>
  <si>
    <t>Drop-down: 
Where a bank uses the standardised approach: 
Central governments or central banks (SCENGOV) (1)
Regional governments or local authorities (SREGGOV) (2) 
Public sector entities (SPUBSEC) (3)
Multilateral development banks (SDEVBAN) (4)
International organisation (SINTORG) (5)
Institutions (SINSTIT) (6)
Corporates (SCORPOR) (7)
Retail (SRETAIL) (8)
Secured by mortgages and immovable property (SSECMOR) (9)
Defaulted (SDEFAUL) (10)
High risk (SHIGHRI) (11)
Covered bonds (SCOVBON) (12)
Institutions and corporates with a short term credit assessment (SSHOTER) (13)
Collective investment undertakings (SCOLINV) (14)
Equity (SEQUITY) (15)
Other (SOTHERI) (16)
Where a bank uses the IRB approach: 
Central governments and central banks (ICENGOV) (17)
Institutions (IINSTIT) (18)
Corporates (ICORPOR) (19)
Retail (IRETAIL) (20)
Equity (IEQUITY) (21)
Other non credit-obligation assets (IOTHERC) (22)</t>
  </si>
  <si>
    <t>Kitettségi osztály</t>
  </si>
  <si>
    <t>A hitelkeret besorolása a kitettségi osztályok használatával a CRR-rendelet (575/2013) 112. cikkében (a sztenderd módszert alkalmazó bankok esetében) és a 147. cikkében (az IRB-módszert alkalmazó bankok esetében) leírtak szerint. Abban az esetben, ha egy hitelkeret egynél több kitettségi osztályba sorolható, a CRR-rendelet (575/2013) 2. fejezetében szereplő útmutatást kell követni.</t>
  </si>
  <si>
    <t>Legördülő lista: 
Amennyiben egy bank a sztenderd módszert alkalmazza: 
Központi kormányok vagy központi bankok (SCENGOV) (1)
Regionális kormányok vagy helyi hatóságok (SREGGOV) (2) 
Állami szervezetek (SPUBSEC) (3)  
Multilaterális fejlesztési bankok (SDEVBAN) (4)
Nemzetközi szervezet (SINTORG) (5)
Intézmények (SINSTIT) (6) 
Vállalatok (SCORPOR) (7)
Kiskereskedelem (SRETAIL) (8)
Jelzáloggal és ingatlanokkal biztosított (SSECMOR) (9)
Nemteljesítő (SDEFAUL) (10) 
Magas kockázatú (SHIGHRI) (11)
Fedezett kötvények (SCOVBON) (12) 
Intézmények és vállalatok rövid lejáratú hitelminősítéssel (SSHOTER) (13)
Kollektív befektetési vállalkozások (SCOLINV) (14) 
Részvények (SEQUITY) (15)
Egyéb (SOTHERI) (16)
Amennyiben egy bank az IRB-módszert alkalmazza:  
Központi kormányok és központi bankok (ICENGOV) (17)
Intézmények (IINSTIT) (18) 
Vállalatok (ICORPOR) (19)
Lakossági (IRETAIL) (20)
Részvények (IEQUITY) (21) 
Egyéb, nem hitelkötelezettséggel járó eszközök (IOTHERC) (22)</t>
  </si>
  <si>
    <t>LN_97</t>
  </si>
  <si>
    <t>Encumbrance flag</t>
  </si>
  <si>
    <t>Indicator as to whether the Loan has been encumbered i.e. securitised or in a covered bond pool</t>
  </si>
  <si>
    <t>HITREG-ben:
INSTR.MEGTERH_FORR_KOD</t>
  </si>
  <si>
    <t>Jelzés - terhek</t>
  </si>
  <si>
    <t>Annak jelzése, hogy a kölcsönt megterhelték-e, azaz értékpapírosították-e vagy fedezett kötvénypoolban van-e</t>
  </si>
  <si>
    <t>LN_98</t>
  </si>
  <si>
    <t>Sources of encumbrance</t>
  </si>
  <si>
    <t xml:space="preserve">Type of transaction in which the exposure is encumbered. An asset will be treated as encumbered if it has been pledged or if it is subject to any form of arrangement to secure, collateralise or credit enhance any loan from which it cannot be freely withdrawn. The sources are defined in accordance with the European Banking Authority’s (EBA) implementing technical standards on asset encumbrance reporting as referred to in Article 99(5) and Article 100 of Regulation (EU) No 575/2013. In the case of multiple sources of encumbrance, the source of encumbrance associated with the largest part of the instrument is reported. </t>
  </si>
  <si>
    <t>Drop-down:
Central bank funding (1)
Exchange traded derivatives (2)
Over-the-counter derivatives (3)
Deposits - repurchase agreements other than central banks (4)
Deposits other than repurchase agreements (5)
Debt securities issued - covered bonds securities (6)
Debt securities issued - asset-backed securities (7)
Debt securities issued - other than covered bonds and ABSs (8)
Other sources of encumbrance (9)
No encumbrance (10)</t>
  </si>
  <si>
    <t>HITREG-ben:
INSTR.MEGTERH_FORR_KOD (a HITREG kódlista 2021-től 1 kódtárelemmel bővebb)</t>
  </si>
  <si>
    <t>Megterhelés forrása</t>
  </si>
  <si>
    <t xml:space="preserve">Az ügylet típusa, amelyben a kitettséget megterhelik. Egy eszköz akkor minősül megterheltnek, ha azt elzálogosították, vagy ha bármilyen formában olyan megállapodás tárgyát képezi, amely olyan hitel biztosítására, fedezetére vagy hitelbővítésére szolgál, amelyből nem lehet szabadon kivonni. A források meghatározása az Európai Bankhatóság (EBA) 575/2013/EU rendelet 99. cikkének (5) bekezdésében és 100. cikkében említett, az eszközök megterhelésének jelentésére vonatkozó végrehajtás-technikai standardokkal összhangban történik. Többféle terhelési forrás esetén az eszköz legnagyobb részéhez kapcsolódó terhelési forrást kell jelenteni. </t>
  </si>
  <si>
    <t>Legördülő lista:
Központi banki finanszírozás (1)
Tőzsdén kereskedett derivatívák (2) 
OTC-származtatott származtatott ügyletek (3)
Betétek - repóügyletek, kivéve központi bankok (4) 
Betétek, kivéve a repóügyleteket (5)
Kibocsátott hitelviszonyt megtestesítő értékpapírok - fedezett kötvények (6)
Kibocsátott hitelviszonyt megtestesítő értékpapírok - eszközfedezetű értékpapírok (7)
Kibocsátott hitelviszonyt megtestesítő értékpapírok - a fedezett kötvényeken és ABS-eken kívül (8) 
Egyéb terhelési források (9)
Nincs teher (10)</t>
  </si>
  <si>
    <t>LN_99</t>
  </si>
  <si>
    <t>Liability identifier</t>
  </si>
  <si>
    <t>Institution's unique internal identifier for the liability for loans that are indicated to be encumbered by having the value 'yes' for the data field 'Encumbrance flag'. In the case of multiple sources of encumbrance, the liability ID of the source of encumbrance associated with the largest part of the instrument is reported.</t>
  </si>
  <si>
    <t>Kötelezettség azonosítója</t>
  </si>
  <si>
    <t>Az intézmény egyedi belső azonosítója az olyan kölcsönök kötelezettségéhez, amelyeket a "Jelzés - terhek" adatmező "igen" értékével terheltnek nyilvánítottak. Többféle teherforrás esetén az eszköz legnagyobb részéhez kapcsolódó teherforrás kötelezettségazonosítóját kell jelenteni.</t>
  </si>
  <si>
    <t>LN_100</t>
  </si>
  <si>
    <t>Type of securitization</t>
  </si>
  <si>
    <t>Captures the type of securitisation, if any, to which the instrument has been subject, in accordance with Article 242(10), (11), 243 and 244 of Regulation (EU) No 575/2013</t>
  </si>
  <si>
    <t>Drop-down: 
- Other loan transfer where the loan continues to be managed by the reporting agent (1)
- Other loan transfer where the loan ceases to be managed by the reporting agent (2)
- Securitisation affecting loan holdings where the loan continues to be managed by the reporting agent (3)
- Securitisation affecting loan holdings where the loan ceases to be managed by the reporting agent (4)
- Securitisation NOT affecting loan holdings (5)
- Synthetic securitisation (5)
- Not securitised (6)</t>
  </si>
  <si>
    <t>HITREG-ben:
INSTR.ERTEKP_TIP_KOD</t>
  </si>
  <si>
    <t>Értékpapírosítás típusa</t>
  </si>
  <si>
    <t>Az adott instrumentum értékpapírosítása típusának azonosítása, amennyiben van ilyen az 575/2013/EU rendelet 242. cikke 10. és 11. pontjának, valamint 243. és 244. cikkének megfelelően</t>
  </si>
  <si>
    <t>Legördülő lista: 
- Egyéb hitelátruházás, ahol a hitel az adatszolgáltató hitelintézet gondozásában marad (1)
- Egyéb hitelátruházás, ahol a hitel nem marad az adatszolgáltató hitelintézet gondozásában (2)
- Hitelállományokra hatással lévő értékpapírosítás, ahol a hitel az adatszolgáltató hitelintézet gondozásában marad (3)
- Hitelállományokra hatással lévő értékpapírosítás, ahol a hitel nem marad az adatszolgáltató hitelintézet gondozásában (4)
- Hitelállományokra hatással nem lévő értékpapírosítás (5)
- Szintetikus értékpapírosítás (6)
- Nem értékpapírosított (7)</t>
  </si>
  <si>
    <t>LN_101</t>
  </si>
  <si>
    <t>Flag - Charge-Off</t>
  </si>
  <si>
    <t>Indication whether the Loan went into charge-off. Charge-off date is the date when the Loan Agreement has been terminated.</t>
  </si>
  <si>
    <t>HITREG-ben:
INSTR.WORKOUT_KOD</t>
  </si>
  <si>
    <t>Jelzés - Követeléskezelés</t>
  </si>
  <si>
    <t>Annak jelzése, hogy a kölcsönt átadták-e a követeléskezelési területnek. A követeléskezelés dátuma az a dátum, amikor a kölcsönszerződés megszűnt.</t>
  </si>
  <si>
    <t>LN_102</t>
  </si>
  <si>
    <t>Charge-Off date</t>
  </si>
  <si>
    <t>Date when the Loan went into charge-off. A charge-off is the declaration by the Institution commonly on Unsecured Retail when the Borrower is severely delinquent, and the Institution starts the recovery process officially. Charge-off date is the date when the Loan Agreement has been terminated.</t>
  </si>
  <si>
    <t>HITREG-ben:
INSTR.WORKOUT_NAP</t>
  </si>
  <si>
    <t>Követeléskezelés dátuma</t>
  </si>
  <si>
    <t>Az a dátum, amikor a kölcsönt átadták a követeléskezelési területnek. A követeléskezelés az intézmény által a fedezetlen lakossági hiteleknél általánosan alkalmazott gyakorlat, amikor a hitelfelvevő súlyosan késedelmes, és az intézmény hivatalosan megkezdi a behajtási folyamatot. A követeléskezelés dátuma az a dátum, amikor a kölcsönszerződés megszűnt.</t>
  </si>
  <si>
    <t>LN_103</t>
  </si>
  <si>
    <t>Legal Balance at Charge-off Date</t>
  </si>
  <si>
    <t>Total claim amount when the Loan went into charge-off. Charge-off date is the date when the Loan Agreement has been terminated.</t>
  </si>
  <si>
    <t>Jogi kitettség a követeléskezeléskor</t>
  </si>
  <si>
    <t>A követelés teljes összege, amikor a kölcsönt átadták a követeléskezelési területnek. A követeléskezelés dátuma az a dátum, amikor a kölcsönszerződés megszűnt.</t>
  </si>
  <si>
    <t>LN_104</t>
  </si>
  <si>
    <t xml:space="preserve">Carrying amount </t>
  </si>
  <si>
    <t>Carrying amount in HUF of loan defined in accordance with FINREP reporting guidelines</t>
  </si>
  <si>
    <t>HITREG-ben:
INSTR.NETTO_KSZE_OSSZEG</t>
  </si>
  <si>
    <t xml:space="preserve">Könyv szerinti érték </t>
  </si>
  <si>
    <t>A kölcsön forintban kifejezett könyv szerinti értéke a FINREP adatszolgáltatási irányelveivel összhangban meghatározottak szerint</t>
  </si>
  <si>
    <t>LN_105</t>
  </si>
  <si>
    <t>Name of External Debt Collection Agent</t>
  </si>
  <si>
    <t>Name of external collection agent, in case such an agent is involved in debt collection.</t>
  </si>
  <si>
    <t>Külső behajtó neve</t>
  </si>
  <si>
    <t>A külső behajtó neve, amennyiben közreműködik az adósságbehajtásban.</t>
  </si>
  <si>
    <t>LN_106</t>
  </si>
  <si>
    <t>Balance sheet value adjustments</t>
  </si>
  <si>
    <t>Adjustment of the value and provisions (in HUF) related to the original balance sheet exposure for the purpose of calculating the capital requirement for credit risk.</t>
  </si>
  <si>
    <t>Értékhelyesbítések</t>
  </si>
  <si>
    <t>Az eredeti mérleg szerinti kitettséghez kapcsolódó érték és céltartalék (forintban) kiigazítása a hitelkockázati tőkekövetelmény számítása céljából.</t>
  </si>
  <si>
    <t>LN_107</t>
  </si>
  <si>
    <t>Risk class - Standardised Approach</t>
  </si>
  <si>
    <t xml:space="preserve">The exposure class (risk class) assigned to the credit risk capital requirement calculation. </t>
  </si>
  <si>
    <t>Drop-down:
0%
2%
4%
10%
20%
35%
50%
70%
75%
100%
150%
250%
370%
1,250%
Other risk weights</t>
  </si>
  <si>
    <t>Kockázati osztály - Sztenderd módszer</t>
  </si>
  <si>
    <t xml:space="preserve">A hitelkockázati tőkekövetelmény-számításhoz rendelt kitettségi osztály (kockázati osztály). </t>
  </si>
  <si>
    <t>Legördülő lista:
0%
2%
4%
10%
20%
35%
50%
70%
75%
100%
150%
250%
370%
1.250%
Egyéb kockázati súly</t>
  </si>
  <si>
    <t>LN_108</t>
  </si>
  <si>
    <t>Risk class - IRB</t>
  </si>
  <si>
    <t>Field to be filled in only if the Institution for a given risk class has permission to use the IRB Approach</t>
  </si>
  <si>
    <t>Kockázati osztály - IRB</t>
  </si>
  <si>
    <t>A mezőt csak akkor kell kitölteni, ha az intézmény egy adott kockázati osztály esetében engedélyt kapott az IRB-megközelítés alkalmazására</t>
  </si>
  <si>
    <t>LN_109</t>
  </si>
  <si>
    <t>IRB method</t>
  </si>
  <si>
    <t>Exposure class (risk class) assigned for the calculation of the credit risk capital requirement in accordance with the IRB Approach
Field to be filled in only if the Institution for a given risk class has permission to use the IRB Approach</t>
  </si>
  <si>
    <t>Drop-down:
- AIRB (1) 
- FIRB (2)</t>
  </si>
  <si>
    <t>HITREG-ben:
INSTN.PI_MODSZER_KOD (a HITREG kódlista 2 kódtárelemmel bővebb)</t>
  </si>
  <si>
    <t>IRB módszer</t>
  </si>
  <si>
    <t>A hitelkockázati tőkekövetelmény IRB-módszer szerinti kiszámításához kijelölt kitettségi osztály (kockázati osztály)
A mezőt csak akkor kell kitölteni, ha az intézmény egy adott kockázati osztály esetében engedélyt kapott az IRB-megközelítés alkalmazására</t>
  </si>
  <si>
    <t>Legördülő lista:
- belső minősítésen alapuló módszer fejlett változata (AIRB) (1) 
- belső minősítésen alapuló módszer alap változata (FIRB) (2)</t>
  </si>
  <si>
    <t>LN_110</t>
  </si>
  <si>
    <t>CCF</t>
  </si>
  <si>
    <t>Credit conversion factor (IRB / Standardised Approach). Field to be filled in only in case of off-balance sheet exposures. In case of on-balance sheet exposures, the value is 100.</t>
  </si>
  <si>
    <t>HITREG-ben:
INSTN.CCF_SZAZLK</t>
  </si>
  <si>
    <t>Tőkeszámítás során alkalmazott hitelegyenértékesítési tényező (CCF)</t>
  </si>
  <si>
    <t>Hitelegyenértékesítési tényező (IRB / sztenderd módszer). A mezőt csak mérlegen kívüli kitettségek esetén kell kitölteni. Mérlegen belüli kitettségek esetén az érték 100.</t>
  </si>
  <si>
    <t>LN_111</t>
  </si>
  <si>
    <t>Credit conversion factor. Field to be filled in only in case of off-balance sheet exposures. In case of on-balance sheet exposures, the value is 100.</t>
  </si>
  <si>
    <t>HITREG-ben: INSTN.CCF_SZAZLK</t>
  </si>
  <si>
    <t>CCF (IFRS)</t>
  </si>
  <si>
    <t>Hitelkonverziós faktor IFRS szerint. A mező csak mérlegen kívüli kitettségek esetén kitöltendő. Mérlegbeli tételek esetén az értékre 100 írandó.</t>
  </si>
  <si>
    <t>LN_112</t>
  </si>
  <si>
    <t>ELBE (IRB)</t>
  </si>
  <si>
    <t>The value of the Expected Loss Best Estimate parameter. Value to filled in only if the institution has permission to use its own estimates of the LGD parameter for defaults.</t>
  </si>
  <si>
    <t>A Várható veszteség legjobb becslése paraméter értéke. Az értéket csak akkor kell kitölteni, ha az intézménynek engedélye van arra, hogy a nemteljesítésre vonatkozó LGD paraméter saját becslését használja.</t>
  </si>
  <si>
    <t>LN_113</t>
  </si>
  <si>
    <t>NPE coefficient</t>
  </si>
  <si>
    <t>Value of the coefficient for non-performing exposures determined in accordance with Article 47.c of the CRR Regulation</t>
  </si>
  <si>
    <t>NPE együttható</t>
  </si>
  <si>
    <t>A nemteljesítő kitettségekre vonatkozó együttható értéke, amelyet a CRR-rendelet 47. cikkének c) pontja szerint határoznak meg</t>
  </si>
  <si>
    <t>LN_114</t>
  </si>
  <si>
    <t>Unsecured part of non-performing exposure</t>
  </si>
  <si>
    <t>Carrying amount of the unsecured part of non-performing exposures determined in accordance with Articles 47a(2) and 47c(1) of the CRR Regulation.</t>
  </si>
  <si>
    <t>A nemteljesítő kitettségek fedezetlen része</t>
  </si>
  <si>
    <t>A nemteljesítő kitettségek fedezetlen részének a CRR-rendelet 47a. cikkének (2) bekezdésével és 47c. cikkének (1) bekezdésével összhangban meghatározott könyv szerinti értéke.</t>
  </si>
  <si>
    <t>LN_115</t>
  </si>
  <si>
    <t>Unsecured part of non-performing exposure (off-balance)</t>
  </si>
  <si>
    <t>Off-balance sheet value of the unsecured part of non-performing exposures determined in accordance with Articles 47a(2) and 47c(1) of the CRR Regulation.</t>
  </si>
  <si>
    <t>A nemteljesítő kitettségek nem fedezetlen része (mérlegen kívül)</t>
  </si>
  <si>
    <t>A nemteljesítő kitettségek fedezetlen részének a CRR-rendelet 47a. cikkének (2) bekezdésével és 47c. cikkének (1) bekezdésével összhangban meghatározott mérlegen kívüli értéke.</t>
  </si>
  <si>
    <t>LN_116</t>
  </si>
  <si>
    <t>Secured part of non-performing exposure</t>
  </si>
  <si>
    <t>Carrying amount of the secured part of non-performing exposures determined in accordance with Articles 47a(2) and 47c(1) of the CRR Regulation.</t>
  </si>
  <si>
    <t>A nemteljesítő kitettségek fedezett része</t>
  </si>
  <si>
    <t>A nemteljesítő kitettségek fedezett részének a CRR-rendelet 47a. cikkének (2) bekezdésével és 47c. cikkének (1) bekezdésével összhangban meghatározott könyv szerinti értéke.</t>
  </si>
  <si>
    <t>LN_117</t>
  </si>
  <si>
    <t>Secured part of non-performing exposure (off-balance)</t>
  </si>
  <si>
    <t>Off-balance sheet value of the secured part of non-performing exposures determined in accordance with Articles 47a(2) and 47c(1) of the CRR Regulation</t>
  </si>
  <si>
    <t>A nemteljesítő kitettségek fedezett része (mérlegen kívül)</t>
  </si>
  <si>
    <t>A nemteljesítő kitettségek fedezett részének a CRR-rendelet 47a. cikkének (2) bekezdésével és 47c. cikkének (1) bekezdésével összhangban meghatározott mérlegen kívüli értéke.</t>
  </si>
  <si>
    <t>LN_118</t>
  </si>
  <si>
    <t>Termination date</t>
  </si>
  <si>
    <t>In case the termination of the Loan Agreement took place, the date of the termination.</t>
  </si>
  <si>
    <t>HITREG-ben:
INSTR.FELMONDAS_NAP</t>
  </si>
  <si>
    <t>Felmondás dátuma</t>
  </si>
  <si>
    <t>A kölcsönszerződés felmondásának dátuma, amennyiben felmondás történt.</t>
  </si>
  <si>
    <t>LN_119</t>
  </si>
  <si>
    <t>Additional CRR value adjustments</t>
  </si>
  <si>
    <t xml:space="preserve">Additional CRR value adjustments to the exposure value (Standardised Approach)/expected loss (IRB Approach) </t>
  </si>
  <si>
    <t>További CRR értékmódosítások</t>
  </si>
  <si>
    <t xml:space="preserve">A kitettségérték (sztenderd módszer)/elvárt veszteség (IRB-módszer) további CRR-értékmódosításai </t>
  </si>
  <si>
    <t>LN_120</t>
  </si>
  <si>
    <t>Flag - Moratorium</t>
  </si>
  <si>
    <t>Indication whether the customer is in moratoria</t>
  </si>
  <si>
    <t>Drop-down:
Yes (1)
No - Exited (2)
Not eligible (3)</t>
  </si>
  <si>
    <t>HITREG-ben:
INSTR.MORAT_TIP_KOD</t>
  </si>
  <si>
    <t>Jelzés - Moratórium</t>
  </si>
  <si>
    <t>Annak jelzése, hogy az ügyfélre moratórium vonatkozik-e</t>
  </si>
  <si>
    <t>Legördülő lista:
Igen (1)
Nem - véget ért (2)
Nem jogosult (3)</t>
  </si>
  <si>
    <t>LN_121</t>
  </si>
  <si>
    <t>Type of moratorium</t>
  </si>
  <si>
    <t>The basis of the moratoria provided to the client</t>
  </si>
  <si>
    <t>Drop-down:
Legal moratoria - moratoria on payments (1)
Legal moratoria - other contractual moratoria (2)
Contractual moratoria (3)
Other moratorium on payment difficulties (4)</t>
  </si>
  <si>
    <t>Moratórium típusa</t>
  </si>
  <si>
    <t>Az ügyfélnek nyújtott moratórium alapja</t>
  </si>
  <si>
    <t>Legördülő lista:
Jogi moratórium - fizetési moratórium (1)
Jogi moratórium - egyéb jogszabályi moratórium (2)
Szerződéses moratórium (3)
Egyéb, fizetési nehézség miatti moratórium (4)</t>
  </si>
  <si>
    <t>LN_122</t>
  </si>
  <si>
    <t>Moratorium start date</t>
  </si>
  <si>
    <t>First start date of legislative moratoria</t>
  </si>
  <si>
    <t>HITREG-ben:
INSTR.MORAT_KEZD_NAP</t>
  </si>
  <si>
    <t>Moratórium kezdete</t>
  </si>
  <si>
    <t>Jogi moratórium első napja</t>
  </si>
  <si>
    <t>LN_123</t>
  </si>
  <si>
    <t>Moratorium end date</t>
  </si>
  <si>
    <t>Last exit date of the legislative moratoria</t>
  </si>
  <si>
    <t>HITREG-ben:
INSTR.MORAT_VEG_NAP</t>
  </si>
  <si>
    <t>Moratórium vége</t>
  </si>
  <si>
    <t>Jogi moratórium utolsó napja</t>
  </si>
  <si>
    <t>LN_124</t>
  </si>
  <si>
    <t>Off-balance sheet amount</t>
  </si>
  <si>
    <t>Total nominal amount of off-balance sheet exposures measured in HUF (incl. undrawn parts of any credit line). This includes any commitments to lend before considering conversion factors and credit risk mitigation techniques.</t>
  </si>
  <si>
    <t>Mérlegen kívüli kitettség értéke</t>
  </si>
  <si>
    <t>A mérlegen kívüli kitettségek teljes névértéke forintban kifejezve (beleértve bármely hitelkeret le nem hívott részét). Ez magában foglalja a hitelnyújtási kötelezettségvállalásokat az átváltási tényezők és a hitelkockázat-csökkentési technikák figyelembevétele előtt.</t>
  </si>
  <si>
    <t>LN_125</t>
  </si>
  <si>
    <t>Off-BS exposure Currency</t>
  </si>
  <si>
    <t>Currency denomination of the off-balance sheet exposre, using ISO 4217 currency codes</t>
  </si>
  <si>
    <t>Mérlegen kívüli kitettség pénzneme</t>
  </si>
  <si>
    <t>A mérlegen kívüli kitettség pénzneme, ISO 4217 devizakódok használatával</t>
  </si>
  <si>
    <t>LN_126</t>
  </si>
  <si>
    <t>The exchange rate between the original currency of the off-balance sheet exposure and HUF at the cut-off date.</t>
  </si>
  <si>
    <t>A mérlegen kívüli kitettség eredeti pénzneme és a forint közötti átváltási árfolyam az adatszolgáltatási referencia-időpontban</t>
  </si>
  <si>
    <t>LN_127</t>
  </si>
  <si>
    <t>Off-balance sheet write-offs</t>
  </si>
  <si>
    <t>Amount of write-offs of the off-balance sheet part in accordance with the applicable accounting principles (in HUF).</t>
  </si>
  <si>
    <t>Mérlegen kívüli leírások</t>
  </si>
  <si>
    <t>A mérlegen kívüli rész leírásának összege az alkalmazandó számviteli elveknek megfelelően (forintban).</t>
  </si>
  <si>
    <t>LN_128</t>
  </si>
  <si>
    <t>Off-balance sheet value adjustments</t>
  </si>
  <si>
    <t>Adjustment of the value and provisions related to the original off-balance sheet exposure for the purpose of calculating the capital requirement for credit risk (in HUF).</t>
  </si>
  <si>
    <t>Mérlegen kívüli értékhelyesbítések</t>
  </si>
  <si>
    <t>Az eredeti mérlegen kívüli kitettséghez kapcsolódó érték és céltartalék kiigazítása a hitelkockázati tőkekövetelmény számítása céljából (forintban).</t>
  </si>
  <si>
    <t>LN_129</t>
  </si>
  <si>
    <t>Loan with refinancing</t>
  </si>
  <si>
    <t>Indication whether the loan is refinanced by the state or other institution</t>
  </si>
  <si>
    <t>Drop-down:
Refinanced by Development Bank (1)
Refinanced by Export-Import Bank (2)
Refinanced withing banking group (3)
Refinanced by the National Bank (4)
Other refinancing (5)
Not refinanced (6)</t>
  </si>
  <si>
    <t>HITREG-ben:
INSTR.REF_HITEL_KOD</t>
  </si>
  <si>
    <t>Az instrumentum refinanszírozott hitel-e?</t>
  </si>
  <si>
    <t>Állam, vagy egyéb intézmény által refinanszírozott konstrukció.</t>
  </si>
  <si>
    <t>Legördülő lista:
Fejlesztési bank által történő refinanszírozás (1)
Export-import bank által történő refinanszírozás (2)
Bankcsoporton belül történő refinanszírozás (3)
Nemzeti bank által történő refinanszírozás (4)
Egyéb refinanszírozás (5)
Nem refinanszírozott hitel (6)</t>
  </si>
  <si>
    <t>LN_130</t>
  </si>
  <si>
    <t>Loan with refinancing - further specification</t>
  </si>
  <si>
    <t>In case a loan with refinancing is used, which cannot be specified through the drop-down choices in the former data field (i.e. which is categorised as "Other refinancing") it is provided in this data field.</t>
  </si>
  <si>
    <t>Refinanszírozott hitel - további specifikáció</t>
  </si>
  <si>
    <t xml:space="preserve">Amennyiben olyan refinanszírozott hitelt használnak, amely nem adható meg az előző adatmezőben található legördülő választási lehetőségeken keresztül (azaz amely „Egyéb refinanszírozás" kategóriába tartozik), azt ebben az adatmezőben kell megadni. </t>
  </si>
  <si>
    <t>LN_131</t>
  </si>
  <si>
    <t>Subsidy / State subsidy</t>
  </si>
  <si>
    <t>Indication as to whether contractual payments are subsidised by an external party</t>
  </si>
  <si>
    <t>Drop-down:
1)	Employee loan 
2)	Subsidised – Other subsidised lending facilities
3)	FGSR: FGS replacement loan 
4)	Loan agreements amended pursuant to Credit Institutions Act as of 01/01/2014 (transparent pricing)
5)	Non-subsidised and non-FGS loans
6)	FGS – Phase 1, Pillar 1
7)	FGS – Phase 1, Pillar 2
8)	FGS – Phase 2, Pillar 1
9)	FGS – Phase 2, Pillar 2
10)	FGS – Phase 3, Pillar 1
11)	FGS – Phase 3, Pillar 2
12)	NHP Fix refinancing loan 
13)	FGS – FGS+
14)	FGS Go  for refinancing purpose
15)	FGS Go
16)	FGS Green Home Program Loan
17)	Subsidised – Other Working capital loans in agriculture and the food industry
18)	Subsidised - Széchenyi job protection loan
19)	Subsidised - Széchenyi card overdraft
20)	Subsidised - Széchenyi Liquidity Loan
21)	Subsidy advancing loan
22)	Subsidised – Loans under the Interest Equalisation Decree
23)	Subsidised – Széchenyi other Card Overdraft
24)	Subsidised - Széchenyi other investment loan
25)	Subsidised - Széchenyi Leasing
26)	Subsidised - Széchenyi Additional Equity Loan 
27)	Subsidised- Széchenyi investment loan plus (Plus &amp;Go)
28)	Subsidised - Széchenyi Card for Tourism
29)	Subsidised – Agricultural Széchenyi Investment Loan
30)	Subsidised – New Hungary 
31)	Subsidised – Enterprise Finance Plan
32)	Subsidised – Improved Competitiveness Scheme
33)	Subsidised – Agricultural Széchenyi Card Overdraft
34)	Subsidised – EXIM Compensation  / Turnaround Program
35)	Subsidised – MFB Crisis Loan Program
36)	Subsidised – MFB Competitiveness Loan Program
37)	Subsidised home loans
38)	Subsidised bridging loan
39)	Subsidised home renovation loan</t>
  </si>
  <si>
    <t>HITREG-ben:
INSTR.HITKONSTR_KOD</t>
  </si>
  <si>
    <t>Támogatás / állami támogatás</t>
  </si>
  <si>
    <t>Annak jelzése, hogy a szerződéses kifizetésekhez kapcsolódik-e külső támogatás</t>
  </si>
  <si>
    <t>Legördülő lista:
1)	Dolgozói hitel 
2)	Támogatott - Egyéb támogatott hitelkonstrukciók
3)	NHPK - NHP kiváltó hitel 
4)	HPTM - Hpt 20140101 hatálya - átlátható árazás -  miatt módosított hitelszerződés
5)	Nem támogatott és nem NHP hitel
6)	NHP - Első szakasz, első pillér
7)	NHP - Első szakasz, második pillér
8)	NHP - Második szakasz, első pillér
9)	NHP - Második szakasz, második pillér
10)	NHP - Harmadik szakasz, első pillér
11)	NHP - Harmadik szakasz, második pillér
12)	NHP Fix refinanszírozási hitelek 
13)	NHP - NHP+
14)	Növekedési Hitelprogram Hajrában 2020.04.20-tól résztvevő, piaci hitel kiváltására nyújtott hitel
15)	Növekedési Hitelprogram Hajrában 2020.04.20-tól résztvevő hitel
16)	NHP Zöld Otthon Program keretében nyújtott hitelek (2021.10.04-től)
17)	Támogatott - Egyéb agrárgazdasági és élelmiszeripari forgóeszköz hitel
18)	Támogatott - Széchenyi Munkahelymegtartó Hitel
19)	Támogatott - Széchenyi Kártya Folyószámlahitel
20)	Támogatott - Széchenyi Likviditási Hitel
21)	Támogatást megelőlegező hitel
22)	Támogatott - Kamatkiegyenlítési Rendelethez kapcsolódó hitelek
23)	Támogatott - Széchenyi egyéb kártya- és forgóeszköz hitel
24)	Támogatott - Széchenyi egyéb beruházási hitel
25)	Támogatott - Széchenyi Lízingkonstrukció
26)	Támogatott - Széchenyi Önerő Kiegészítő Hitel 
27)	Támogatott - Széchenyi Beruházási Hitel Plusz   (Plusz és Go!)   
28)	Támogatott - Turisztikai Széchenyi Kártya
29)	Támogatott - Agrár Széchenyi Beruházási Hitel
30)	Támogatott - Új Magyarország Hitelprogram 
31)	Támogatott - Vállalkozásfinanszírozási Program
32)	Támogatott - Versenyképességet javító hitelprogram
33)	Támogatott - Agrár Széchenyi Kártya és folyószámlahitel
34)	Támogatott - Eximbank Kárenyhítő / Fordulat hitelprogram
35)	Támogatott - MFB Krízis Hitelprogram
36)	Támogatott - MFB Versenyképességi Hitelprogram
37)	Támogatott lakás 
38)	"Állami program szerint támogatott áthidaló
39)	(2009. évi IV. törvény szerinti áthidaló hitelek)"
40)	Otthonfelújítási hitel (518/2020 (XI.25.) Kormányrendelet alapján )</t>
  </si>
  <si>
    <t>LN_132</t>
  </si>
  <si>
    <t>End Date of Subsidy</t>
  </si>
  <si>
    <t>Date that the current subsidy for the loan ends</t>
  </si>
  <si>
    <t>Támogatás vége</t>
  </si>
  <si>
    <t>A kölcsönhöz kapcsolódó jelenlegi támogatás végének dátuma</t>
  </si>
  <si>
    <t>LN_133</t>
  </si>
  <si>
    <t>Subsidy Amount</t>
  </si>
  <si>
    <t>Total amount in HUF of the subsidy received</t>
  </si>
  <si>
    <t>Támogatás összege</t>
  </si>
  <si>
    <t>A kapott támogatás teljes összege forintban</t>
  </si>
  <si>
    <t>LN_134</t>
  </si>
  <si>
    <t>Loan Subsidy Currency</t>
  </si>
  <si>
    <t>Currency the loan subsidy was provided in, using ISO 4217 currency codes</t>
  </si>
  <si>
    <t>Kölcsöntámogatás pénzneme</t>
  </si>
  <si>
    <t>A kölcsöntámogatás eredeti devizaneme ISO 4217 szabvány szerinti devizakódokkal</t>
  </si>
  <si>
    <t>LN_135</t>
  </si>
  <si>
    <t>The exchange rate between the original currency of the loan susidy in and HUF at the date of receiving</t>
  </si>
  <si>
    <t>A kölcsöntámogatás eredeti pénzneme és a forint közötti átváltási árfolyam az átvétel napján</t>
  </si>
  <si>
    <t>LN_136</t>
  </si>
  <si>
    <t>Flag - Secured by real estate collateral</t>
  </si>
  <si>
    <t>Indication whether the loan is secured by real estate collateral regardless of the rank</t>
  </si>
  <si>
    <t>HITREG-ben:
FEDE.FED_INGATLAN_KOD</t>
  </si>
  <si>
    <t>Jelzés - ingatlanfedezettel biztosított</t>
  </si>
  <si>
    <t>Annak feltüntetése, hogy a hitel fedezete ingatlanfedezet-e, függetlenül a ranghelytől</t>
  </si>
  <si>
    <t>LN_137</t>
  </si>
  <si>
    <t>Collateral market value (allocated)</t>
  </si>
  <si>
    <t>Sum of the market value in HUF of allocated collaterals to the loan</t>
  </si>
  <si>
    <t>HITREG-ben:
INST_FED.ALLOK_P_ERT_T</t>
  </si>
  <si>
    <t>Fedezetek piaci értéke (allokált)</t>
  </si>
  <si>
    <t>A hitelhez allokált fedezetek forintban kifejezett piaci értékének összege</t>
  </si>
  <si>
    <t>LN_138</t>
  </si>
  <si>
    <t>Capped collateral market value (allocated)</t>
  </si>
  <si>
    <t>Sum of the market value in HUF of allocated collaterals to the loan capped with exposure amount</t>
  </si>
  <si>
    <t>Fedezetek maximálisan figyelembe vehető piaci értéke (allokált)</t>
  </si>
  <si>
    <t>A hitelhez rendelt fedezetek forintban kifejezett piaci értékének összege a kitettségi összegben maximálva.</t>
  </si>
  <si>
    <t>LN_139</t>
  </si>
  <si>
    <t>Flag - guaranteed by institution</t>
  </si>
  <si>
    <t>Indication whether the loan is guaranteed by an institution</t>
  </si>
  <si>
    <t>HITREG-ben:
INSTR.HIT_VED_BIZT_KOD</t>
  </si>
  <si>
    <t>Jelzés - intézményi garancia</t>
  </si>
  <si>
    <t>Annak feltüntetése, hogy a kölcsönt valamely intézmény garantálja-e</t>
  </si>
  <si>
    <t>LN_140</t>
  </si>
  <si>
    <t>Percentage of guarantee</t>
  </si>
  <si>
    <t>Shows what percentage of the exposure is guaranteed by a guarantee institution</t>
  </si>
  <si>
    <t>Garancia aránya</t>
  </si>
  <si>
    <t>Azt mutatja meg, hogy a kitettség hány százalékát garantálja egy garanciaintézet</t>
  </si>
  <si>
    <t>LN_141</t>
  </si>
  <si>
    <t>Income for PTI (Payment-to-Income) calculation</t>
  </si>
  <si>
    <t xml:space="preserve">Monthly income of the customer (in HUF) at loan application according to JTM ("Jövedelemarányos törlesztési mutató") legislation. </t>
  </si>
  <si>
    <t>HITREG-ben:
INSTR.JTM_JOV_OSSZEG</t>
  </si>
  <si>
    <t>A JTM számításhoz figyelembe vett jövedelem nagysága</t>
  </si>
  <si>
    <t xml:space="preserve">Az ügyfél havi jövedelme (forintban) a hiteligényléskor a JTM ("Jövedelemarányos törlesztési mutató") jogszabály szerint. </t>
  </si>
  <si>
    <t>LN_142</t>
  </si>
  <si>
    <t>The exchange rate between the original currency of the monthly income of the customer and HUF at the cut-off date.</t>
  </si>
  <si>
    <t>Az ügyfél jövedelmének eredeti pénzneme és a forint közötti átváltási árfolyam az adatszolgáltatási referencia-időpontban</t>
  </si>
  <si>
    <t>LN_143</t>
  </si>
  <si>
    <t>PTI</t>
  </si>
  <si>
    <t>PTI for loan approval according to JTM legislation</t>
  </si>
  <si>
    <t>HITREG-ben:
INSTR.JTM_SZAZLK</t>
  </si>
  <si>
    <t>JTM</t>
  </si>
  <si>
    <t>JTM a hitel jóváhagyásához a JTM jogszabályoknak megfelelően</t>
  </si>
  <si>
    <t>LN_144</t>
  </si>
  <si>
    <t xml:space="preserve">Flag - JMM </t>
  </si>
  <si>
    <t>Flags mortgage records which are refinanced with mortgage bond (JMM - "Jelzáloghitel-finanszírozás megfelelési mutató")</t>
  </si>
  <si>
    <t xml:space="preserve">Jelzés - JMM </t>
  </si>
  <si>
    <t>Annak feltüntetése, hogy az instrumentum jelzáloglevél kibocsátással fedezett-e (JMM - "Jelzáloghitel-finanszírozás megfelelési mutató")</t>
  </si>
  <si>
    <t>LN_145</t>
  </si>
  <si>
    <t>THM Percent</t>
  </si>
  <si>
    <t>Total credit price indicator as of JTM legislation (shows total interest and fees for a deal in %)</t>
  </si>
  <si>
    <t>HITREG-ben:
INSTR.THM_SZAZLK</t>
  </si>
  <si>
    <t>THM százalék</t>
  </si>
  <si>
    <t>Teljes hiteldíjmutató a JTM-jogszabályok szerint (az ügylet teljes kamatát és díját mutatja %-ban)</t>
  </si>
  <si>
    <t>LN_146</t>
  </si>
  <si>
    <t xml:space="preserve">Joint liabilities </t>
  </si>
  <si>
    <t>Outstanding nominal amount in HUF for which each debtor is liable in relation to a single instrument where there are two or more debtors</t>
  </si>
  <si>
    <t xml:space="preserve">Egyetemleges felelősség </t>
  </si>
  <si>
    <t>Névleges összeg forintban, amelyért minden adós felelős az adott instrumentummal kapcsolatban, ha két vagy több adós van</t>
  </si>
  <si>
    <t>Collateral - Real Estate</t>
  </si>
  <si>
    <t>Note: On this tape, each row is a combination of a facility ID and a collateral ID</t>
  </si>
  <si>
    <t>REC_1</t>
  </si>
  <si>
    <t>Real estate collateral</t>
  </si>
  <si>
    <t>Collateral Identifier</t>
  </si>
  <si>
    <t xml:space="preserve">The institution's unique internal identifier for the collateral. Where collateral for loans is as defined in table F13 in Part 2 of Annex V to Implementing  Regulation (EU) No 451/2021. 
</t>
  </si>
  <si>
    <t>HITREG-ben:
FED_UGYF.FED_AZON vagy
INST_FED.FED_AZON vagy
FEDE.FED_AZON vagy
FEDA.FED_AZON</t>
  </si>
  <si>
    <t>Fedezet azonosító</t>
  </si>
  <si>
    <t xml:space="preserve">A szervezet által a fedezet egyedi azonosítására alkalmazott azonosító. Ahol a fedezet a 451/2021/EU végrehajtási rendelet V. mellékletének 2. részének F13 ábrájában meghatározottak szerint értendő. 
</t>
  </si>
  <si>
    <t>REC_2</t>
  </si>
  <si>
    <t>Unique code identifying the counterparty, in line with the counterparty module (debtor / collateral provider / guarantor / etc.).</t>
  </si>
  <si>
    <t>HITREG-ben:
INST_UGYF.LAKEV_AN_AZON / INST_UGYF.BVALL_AZON / INST_UGYF.BVALL_TSZAM_NELK_AZON / INST_UGYF.KVALL_AZON</t>
  </si>
  <si>
    <t>Az ügyfél egyedi azonosítója, az ügyfél adatbázisnak megfelelően.</t>
  </si>
  <si>
    <t>REC_3</t>
  </si>
  <si>
    <t>Collateral provider ID</t>
  </si>
  <si>
    <t>Unique code identifying the counterparty, in line with the counterparty module (debtor / collateral provider / guarantor / etc.). Field to be filled in if collateral provider differs from debtor.</t>
  </si>
  <si>
    <t>HITREG-ben:
FED_UGYF.LAKEV_AN_AZON / FED_UGYF.BVALL_AZON / FED_UGYF.BVALL_TSZAM_NELK_AZON / FED_UGYF.KVALL_AZON</t>
  </si>
  <si>
    <t>Fedezetnyújtó azonosító</t>
  </si>
  <si>
    <t>A fedezetnyújtó egyedi azonosítója, az ügyfél adatbázisnak megfelelően (adós / fedezetnyújtó / garanciavállaló / stb.). Kitöltendő, ha a fedezet nyújtója eltér az adóstól.</t>
  </si>
  <si>
    <t>REC_4</t>
  </si>
  <si>
    <t>Contract Identifier / Financial contract ID</t>
  </si>
  <si>
    <t>Institution's unique internal identifier for the loan agreement, in line with the loan module.
Financial contract ID in case of Loans, Debt securities and Equity investments</t>
  </si>
  <si>
    <t>Szerződésazonosító / Pénzügyi szerződések azonosítója</t>
  </si>
  <si>
    <t>Az intézmény egyedi belső azonosítója a kölcsönszerződéshez a kölcsön adatbázisnak megfelelően.
Kölcsön, hitelviszonyt megtestesítő értékpapírok és tőkeberuházások esetén pénzügyi szerződés azonosítója</t>
  </si>
  <si>
    <t>REC_5</t>
  </si>
  <si>
    <t>Type of Collateral</t>
  </si>
  <si>
    <t>Type of the collateral received.</t>
  </si>
  <si>
    <t>Drop-down:
Office buildings (1)
Land plots (2)
Retail (e.g. malls) (3)
Factories / Warehouses (4)
Residential Real Estate (5)
Hotels / entertainment (6)
Projects (7)
Other (8)</t>
  </si>
  <si>
    <t>HITREG-ben:
FEDE.FED_INGATLAN_KOD
Részben elérhető, kiegészítése szükséges.</t>
  </si>
  <si>
    <t>Fedezet típusa</t>
  </si>
  <si>
    <t>Fedezet típusa.</t>
  </si>
  <si>
    <t>Legördülő lista:
Irodaház (1)
Telek (2)
Kereskedelmi egység (pl. bevásárlóközpont) (3)
Gyár / raktár (4) 
Lakóingatlan (5)
Hotel / szórakoztatóegység (6)
Projekt (7)
Egyéb (8)</t>
  </si>
  <si>
    <t>REC_6</t>
  </si>
  <si>
    <t>Detailed type of collateral</t>
  </si>
  <si>
    <t>Detailed type of collateral received to secure the facility.
To be filled if collateral is Residential or Land Plots or Office Buildings or Hotels &amp; Entertainment or Retail or Infrastructure Projects or Factories / Warehouses</t>
  </si>
  <si>
    <t>Drop-down:
- Single dwelling residential house (1)
- Single dwelling residential apartment (2)
- Multi-family home (3)
- Social housing (4)
- Other (5)
- Urban land with planning permission (6)
- Urban land without planning permission (7)
- Rural land with planning permission (8)
- Rural land without planning permission (9)
- Agricultural (10)
- Other land (11)
- Office buiding in urban region (12)
- Office buiding in rural region (13)
- Other (14)
- Hotel (15)
- Pension / B&amp;B (16)
- Restaurant / bar (17)
- Sports facility (18)
- Other (19)
- Multi-brand shopping malls (20)
- Supermarket (21)
- Individual shop (22)
- Other (23)
- Transportation project (24)
- Energy project (25)
- Real Estate project (26)
- Communiation &amp; IT (27)
- Other project (28)
- Production facility (29)
- Storage facility (30)
- Logistical facility (31)
- Other (32)</t>
  </si>
  <si>
    <t>Fedezet részletes típusa</t>
  </si>
  <si>
    <t>A fedezetül szolgáló ingatlan részletes típusa.
Akkor kell kitölteni, ha a fedezet lakóingatlan, telek, irodaépület vagy hotel / szórakoztatóegység vagy kereskedelmi egység, infrastrukturális projekt vagy gyár - raktárhelyiség.</t>
  </si>
  <si>
    <t>Legördülő lista:
- családi ház (1)
- társasházi lakás (2)
- társasház (3)
- szociális bérlakás (4)
- egyéb (5)
- tervezési engedéllyel rendelkező városi földterület (6)
- tervezési engedéllyel nem rendelkező városi földterület (7)
- tervezési engedéllyel rendelkező vidéki földterület (8)
- tervezési engedéllyel nem rendelkező vidéki földterület (9)
- mezőgazdasági (10)
- egyéb telek (11)
- irodaépület városi területen (12)
- irodaépület vidéki területen (13)
- egyéb (14)
- hotel (15)
- panzió (16)
- étterem / vendéglátóipari egység (17)
- sportlétesítmény (18)
- egyéb (19)
- bevásárló központ (20)
- szupermarket (21)
- üzlethelyiség (22)
- egyéb (23)
- közlekedési projekt (24)
- energiaprojekt (25)
- ingatlanprojekt (26)
- kommunikáció és IT (27)
- egyéb projekt (28)
- termelőlétesítmény (29)
- raktározási létesítmény (30)
- logisztikai létesítmény (31)
- egyéb (32)</t>
  </si>
  <si>
    <t>REC_7</t>
  </si>
  <si>
    <t>Type of Collateral (FINREP)</t>
  </si>
  <si>
    <t>Drop-down:
Residential immovable property (1)
Commercial immovable proiperty (2)</t>
  </si>
  <si>
    <t>Fedezet típusa (FINREP)</t>
  </si>
  <si>
    <t>Kapott fedezet típusa</t>
  </si>
  <si>
    <t>Legördülő lista:
Lakóingatlan (1)
Kereskedelmi ingatlan (2)
Ingóság (3)</t>
  </si>
  <si>
    <t>REC_8</t>
  </si>
  <si>
    <t>Type of location</t>
  </si>
  <si>
    <t>Type of location of the collateral received.</t>
  </si>
  <si>
    <t>Drop-down:
Primary location (1)
Secondary location (2)
Tertiary location (3)</t>
  </si>
  <si>
    <t>Elhelyezkedés</t>
  </si>
  <si>
    <t>A fedezetül szolgáló ingatlan elhelyezkedésének besorolása.</t>
  </si>
  <si>
    <t>Legördülő lista:
Elsődleges lokáció (1)
Másodlagos lokáció (2)
Harmadlagos lokáció (3)</t>
  </si>
  <si>
    <t>REC_9</t>
  </si>
  <si>
    <t>Tenure</t>
  </si>
  <si>
    <t>Conditions that the Property is held or occupied, e.g. freehold and leasehold.
To be filled if collateral is Residential or Land Plots or Office Buildings or Retail or Infrastructure Projects or Factories - Warehouses</t>
  </si>
  <si>
    <t>Drop-down:
Freehold (1)
Leasehold (2)
Other (3)</t>
  </si>
  <si>
    <t>HITREG-ben:
INSTR.FIN_ING_TIP_KOD
Részben elérhető, kiegészítése szükséges.</t>
  </si>
  <si>
    <t>Használat</t>
  </si>
  <si>
    <t>Az ingatlan birtoklásának vagy használatának feltételei, pl. tulajdon és haszonbérlet.
Akkor kell kitölteni, ha a fedezet lakóingatlan, telek,  irodaépület vagy kereskedelmi egység, infrastrukturális projekt vagy gyár - raktárhelyiség.</t>
  </si>
  <si>
    <t xml:space="preserve">Legördülő lista:
Saját tulajdonú (1)
Bérlemény (2)
Egyéb (3) </t>
  </si>
  <si>
    <t>REC_10</t>
  </si>
  <si>
    <t>Remaining Term of Leasehold</t>
  </si>
  <si>
    <t>Remaining term of the leasehold when "Leasehold" is selected in field "Tenure".
To be filled if collateral is Residential or Land Plots or Office Buildings or Retail or Infrastructure Projects or Factories - Warehouses</t>
  </si>
  <si>
    <t>Bérlet fennmaradó időtartama</t>
  </si>
  <si>
    <t>Bérlet fennmaradó időtartama, ha a „használat” mezőben a „bérleményt” választotta.
Akkor kell kitölteni, ha a fedezet lakóingatlan, telek,  irodaépület vagy kereskedelmi egység, infrastrukturális projekt vagy gyár - raktárhelyiség.</t>
  </si>
  <si>
    <t>REC_11</t>
  </si>
  <si>
    <t>Year of Construction</t>
  </si>
  <si>
    <t>Year that the Property was completed.
To be filled if collateral is Residential or Office Buildings or Hotels &amp; Entertainment or Retail or Infrastructure Projects or Factories - Warehouses</t>
  </si>
  <si>
    <t>YYYY</t>
  </si>
  <si>
    <t>Építés éve</t>
  </si>
  <si>
    <t>Az ingatlan elkészülésének éve.
Akkor kell kitölteni, ha a fedezet lakóingatlan, irodaépület vagy hotel / szórakoztatóegység vagy kereskedelmi egység, infrastrukturális projekt vagy gyár - raktárhelyiség.</t>
  </si>
  <si>
    <t>ÉÉÉÉ</t>
  </si>
  <si>
    <t>REC_12</t>
  </si>
  <si>
    <t>Condition of Property</t>
  </si>
  <si>
    <t>Quality classification of the property, e.g. Excellent, Good, Fair, Poor. and include explanation of the category, and please provide the internal methodology used to decide the categories as a part of the transaction documents.
To be filled if collateral is Residential or Office Buildings or Hotels &amp; Entertainment or Retail or Infrastructure Projects or Factories - Warehouses</t>
  </si>
  <si>
    <t>Ingatlan állapota</t>
  </si>
  <si>
    <t>Az ingatlan minőségi besorolása, pl. kiváló, jó, megfelelő, gyenge, valamint a kategória magyarázata. Kérjük, adja meg a minősítés meghatározásához használt belső módszertant az ügyleti dokumentumok részeként.
Akkor kell kitölteni, ha a fedezet lakóingatlan, irodaépület vagy hotel / szórakoztatóegység vagy kereskedelmi egység, infrastrukturális projekt vagy gyár - raktárhelyiség.</t>
  </si>
  <si>
    <t>REC_13</t>
  </si>
  <si>
    <t>Completion of collateral</t>
  </si>
  <si>
    <t>Indicator as to whether the construction of the collateral is complete.
To be filled if collateral is Residential or Office Buildings or Hotels &amp; Entertainment or Infrastructure Projects</t>
  </si>
  <si>
    <t>Ingatlan készültsége</t>
  </si>
  <si>
    <t>Annak jelzése, hogy a fedezetül szolgáló ingatlan építése befejeződött-e.
Akkor kell kitölteni, ha a fedezet lakóingatlan, irodaépület vagy hotel / szórakoztatóegység vagy infrastrukturális projekt</t>
  </si>
  <si>
    <t>REC_14</t>
  </si>
  <si>
    <t>Percentage complete</t>
  </si>
  <si>
    <t>The percentage of development completed since construction started (applicable to Units in development).
To be filled if collateral is Residential or Office Buildings or Hotels &amp; Entertainment or Retail or Infrastructure Projects or Factories - Warehouses</t>
  </si>
  <si>
    <t>Készültség foka</t>
  </si>
  <si>
    <t>Az építés megkezdése óta befejezett fejlesztés százalékos aránya (a fejlesztés alatt álló egységekre alkalmazandó).
Akkor kell kitölteni, ha a fedezet lakóingatlan, irodaépület vagy hotel / szórakoztatóegység vagy kereskedelmi egység, infrastrukturális projekt vagy gyár - raktárhelyiség.</t>
  </si>
  <si>
    <t>REC_15</t>
  </si>
  <si>
    <t>Lien Position</t>
  </si>
  <si>
    <t>The highest ranking position(s) in relation to the collateral held by the counterparty to secure the facility. In case the facility has several liens on one collateral, the highest claim is reported in this data field.  
To be filled if collateral is Residential or Land Plots or Office Buildings or Hotels &amp; Entertainment or Retail or Infrastructure Projects or Factories - Warehouses.</t>
  </si>
  <si>
    <t>HITREG-ben:
INST_FED.ING_RANGHELY_ERTEK</t>
  </si>
  <si>
    <t>Zálogjog ranghelye</t>
  </si>
  <si>
    <t>Az ügyfél által a hitelkeret biztosítására tartott fedezetekhez viszonyított legmagasabb ranghely(ek). Abban az esetben, ha a hitelkeret esetében egy fedezethez több zálogjog tartozik, a legmagasabb követelést kell ebben az adatmezőben jelenteni.  
Akkor kell kitölteni, ha a fedezet lakóingatlan, telek,  irodaépület vagy hotel / szórakoztatóegység vagy kereskedelmi egység, infrastrukturális projekt vagy gyár - raktárhelyiség.</t>
  </si>
  <si>
    <t>REC_16</t>
  </si>
  <si>
    <t>Mortgage amount</t>
  </si>
  <si>
    <t>Total amount in HUF of the mortgage assigned to the Property Collateral.
To be filled if collateral is Residential or Land Plots or Office Buildings or Hotels &amp; Entertainment or Retail or Factories - Warehouses</t>
  </si>
  <si>
    <t>HITREG-ben:
INST_FED.ING_RHELY_KIKOT_ERTEK</t>
  </si>
  <si>
    <t>Jelzálog értéke</t>
  </si>
  <si>
    <t>A fedezetül szolgáló ingatlanhoz kapcsolódó jelzálog teljes összege forintban.
Akkor kell kitölteni, ha a fedezet lakóingatlan, telek,  irodaépület vagy hotel / szórakoztatóegység vagy kereskedelmi egység, vagy gyár - raktárhelyiség.</t>
  </si>
  <si>
    <t>REC_17</t>
  </si>
  <si>
    <t>Currency of assingned mortgage</t>
  </si>
  <si>
    <t>Currency that the mortgage assigned to the Property Collateral is dominated in</t>
  </si>
  <si>
    <t>Drop-down: ISO 4217 Currency Codes</t>
  </si>
  <si>
    <t>HITREG-ben:
INST_FED.ING_RHELY_KIKOT_DEV</t>
  </si>
  <si>
    <t>Jelzálog pénzneme</t>
  </si>
  <si>
    <t>A fedezetül szolgáló ingatlanhoz kapcsolódó jelzálog pénzneme</t>
  </si>
  <si>
    <t>REC_18</t>
  </si>
  <si>
    <t>The exchange rate applied between the original currency the assigned mortgage denominated in and HUF</t>
  </si>
  <si>
    <t>Az átváltási árfolyam, amelyet a jelzálogjog eredeti pénzneme és a HUF között alkalmazott az intézmény.</t>
  </si>
  <si>
    <t>REC_19</t>
  </si>
  <si>
    <t>Value of higher ranking claimants</t>
  </si>
  <si>
    <t>The maximum amount (in HUF) of any existing higher ranked liens with respect to third parties other than the observed agent against the collateral (if rank is 1st, this field should be zero).
To be filled if collateral is Residential or Land Plots or Office Buildings or Hotels &amp; Entertainment or Retail or Infrastructure Projects or Factories - Warehouses</t>
  </si>
  <si>
    <t>HITREG-ben:
INST_FED.MEGELOZ_TEHER_ERTEK</t>
  </si>
  <si>
    <t>Magasabb ranghelyű zálogjogok értéke</t>
  </si>
  <si>
    <t>A magasabb ranghelyen álló idegen zálogjogok maximális összege (forintban) (ha a ranghely 1., ennek a mezőnek nullának kell lennie).
Akkor kell kitölteni, ha a fedezet lakóingatlan, telek,  irodaépület vagy hotel / szórakoztatóegység vagy kereskedelmi egység, infrastrukturális projekt vagy gyár - raktárhelyiség.</t>
  </si>
  <si>
    <t>REC_20</t>
  </si>
  <si>
    <t>Property Postcode</t>
  </si>
  <si>
    <t>Postcode where the Property is located at.
To be filled if collateral is Residential or Land Plots or Office Buildings or Hotels &amp; Entertainment or Retail or Infrastructure Projects or Factories - Warehouses</t>
  </si>
  <si>
    <t>HITREG-ben:
FEDE.FED_CIM_IRSZ</t>
  </si>
  <si>
    <t>Ingatlan irányítószáma</t>
  </si>
  <si>
    <t>Az ingatlan elhelyezkedése szerinti irányítószám.
Akkor kell kitölteni, ha a fedezet lakóingatlan, telek,  irodaépület vagy hotel / szórakoztatóegység vagy kereskedelmi egység, infrastrukturális projekt vagy gyár - raktárhelyiség.</t>
  </si>
  <si>
    <t>REC_21</t>
  </si>
  <si>
    <t>Property Country</t>
  </si>
  <si>
    <t>Country of residence of the Property location, using ISO 3166-1 Alpha 2 country codes.
To be filled if collateral is Residential or Land Plots or Office Buildings or Hotels &amp; Entertainment or Retail or Infrastructure Projects or Factories - Warehouses</t>
  </si>
  <si>
    <t>HITREG-ben:
FEDE.FED_CIM_ORSZ_KOD</t>
  </si>
  <si>
    <t>Ingatlan országa</t>
  </si>
  <si>
    <t>Az ingatlan elhelyezkedése szerinti ország, ISO 3166-1 Alpha 2 országkódokkal
Akkor kell kitölteni, ha a fedezet lakóingatlan, telek,  irodaépület vagy hotel / szórakoztatóegység vagy kereskedelmi egység, infrastrukturális projekt vagy gyár - raktárhelyiség.</t>
  </si>
  <si>
    <t>REC_22</t>
  </si>
  <si>
    <t>Address of Property</t>
  </si>
  <si>
    <t>Street address where the Property is located at, including flat / house number or name.
To be filled if collateral is Residential or Land Plots or Office Buildings or Hotels &amp; Entertainment or Retail or Factories - Warehouses</t>
  </si>
  <si>
    <t>Az ingatlan címe</t>
  </si>
  <si>
    <t>Az ingatlan elhelyezkedése szerinti utcanév és házszám.
Akkor kell kitölteni, ha a fedezet lakóingatlan, telek,  irodaépület vagy hotel / szórakoztatóegység vagy kereskedelmi egység, vagy gyár - raktárhelyiség.</t>
  </si>
  <si>
    <t>REC_23</t>
  </si>
  <si>
    <t>Type of Occupancy</t>
  </si>
  <si>
    <t>Type of occupancy.
To be filled if collateral is Residential or Office Buildings or Hotels &amp; Entertainment or Retail or Factories - Warehouses</t>
  </si>
  <si>
    <t>Drop-down:
Owner-occupied (1)
Partially owner-occupied, defined as a property that is partly rented (2)
Tenanted (3)
Vacant (4)
Other (5)</t>
  </si>
  <si>
    <t>Használat jellege</t>
  </si>
  <si>
    <t>Használat jellege.
Akkor kell kitölteni, ha a fedezet lakóingatlan, irodaépület vagy hotel / szórakoztatóegység vagy kereskedelmi egység, vagy gyár - raktárhelyiség.</t>
  </si>
  <si>
    <t>Legördülő lista:
Tulajdonos által lakott (1)
Részben tulajdonos által lakott, részben bérbeadott (2)
Bérlő által lakott (3)
Üres (4)
Egyéb  (5)</t>
  </si>
  <si>
    <t>REC_24</t>
  </si>
  <si>
    <t>Building Area (M2)</t>
  </si>
  <si>
    <t>Building area of the property in square metres.
To be filled if collateral is Residential or Office Buildings or Hotels &amp; Entertainment or Retail or Factories - Warehouses</t>
  </si>
  <si>
    <t>HITREG-ben:
FEDE.FED_TERULET_ERTEK</t>
  </si>
  <si>
    <t>Épület alapterülete (M2)</t>
  </si>
  <si>
    <t>Az ingatlanhoz tartozó épület területe négyzetméterben.
Akkor kell kitölteni, ha a fedezet lakóingatlan, irodaépület vagy hotel / szórakoztatóegység vagy kereskedelmi egység, vagy gyár - raktárhelyiség.</t>
  </si>
  <si>
    <t>REC_25</t>
  </si>
  <si>
    <t xml:space="preserve">Land Area (M2) </t>
  </si>
  <si>
    <t>Land area of the property in square meters, including any land surrounding the building(s) on the property that is part of the property.
To be filled if collateral is Residential or Land Plots or Office Buildings or Hotels &amp; Entertainment or Retail or Factories - Warehouses</t>
  </si>
  <si>
    <t xml:space="preserve">Telek területe (m2) </t>
  </si>
  <si>
    <t>Az ingatlanhoz tartozó telek területe négyzetméterben, beleértve az ingatlanon lévő épület(ek)et körülvevő, az ingatlan részét képező földterületet is.
Akkor kell kitölteni, ha a fedezet lakóingatlan, telek,  irodaépület vagy hotel / szórakoztatóegység vagy kereskedelmi egység, vagy gyár - raktárhelyiség.</t>
  </si>
  <si>
    <t>REC_26</t>
  </si>
  <si>
    <t>Number of Car Parking Spaces</t>
  </si>
  <si>
    <t>Number of car parking spaces relating to the Unit.
To be filled if collateral is Office Buildings or Hotels &amp; Entertainment or Retail</t>
  </si>
  <si>
    <t>Parkolóhelyek száma</t>
  </si>
  <si>
    <t>Az egységhez tartozó parkolóhelyek száma.
Akkor kell kitölteni, ha a fedezet irodaépület vagy hotel / szórakoztatóegység</t>
  </si>
  <si>
    <t>REC_27</t>
  </si>
  <si>
    <t>Currency of Collateral Valuation</t>
  </si>
  <si>
    <t>Currency that the valuation and cash flows related to the collateral are expressed in, using ISO 4217 Currency Codes.
To be filled if collateral is Residential or Land Plots or Office Buildings or Hotels &amp; Entertainment or Retail or Infrastructure Projects or Factories - Warehouses</t>
  </si>
  <si>
    <t>HITREG-ben:
FEDA.FED_AKT_ERTEK_DEV</t>
  </si>
  <si>
    <t>Fedezet értékelésének pénzneme</t>
  </si>
  <si>
    <t>Az a pénznem, amelyben a fedezettel kapcsolatos értékelést és pénzáramlásokat kifejezik, az ISO 4217 devizakódok használatával
Akkor kell kitölteni, ha a fedezet lakóingatlan, telek,  irodaépület vagy hotel / szórakoztatóegység vagy kereskedelmi egység, infrastrukturális projekt vagy gyár - raktárhelyiség.</t>
  </si>
  <si>
    <t>REC_28</t>
  </si>
  <si>
    <t>The exchange rate between the original currency of the valuation and HUF at the cut-off date.</t>
  </si>
  <si>
    <t>Az értékelés eredeti pénzneme és a forint közötti átváltási árfolyam  az adatszolgáltatási referencia-időpontban</t>
  </si>
  <si>
    <t>REC_29</t>
  </si>
  <si>
    <t>Latest Valuation Amount - Market Value</t>
  </si>
  <si>
    <t>The HUF amount of the collateral value as established for the relevant type of collateral following the chosen valuation approach. This reflects the total value of the collateral, without considering any (regulatory) haircuts. The value is based on the most recent valuation carried out prior to the cut off date.
To be filled if collateral is Residential or Land Plots or Office Buildings or Hotels &amp; Entertainment or Retail or Infrastructure Projects or Factories - Warehouses</t>
  </si>
  <si>
    <t>HITREG-ben:
FEDA.FED_AKT_PIACI_ERTEK</t>
  </si>
  <si>
    <t>Fedezet aktuális piaci értéke</t>
  </si>
  <si>
    <t>A fedezet értéke, amelyet a választott értékelési módszer alapján az adott típusú fedezetre állapítottak meg, forintban. Ez a fedezet teljes értékét tükrözi, a (szabályozói) diszkontok figyelembevétele nélkül. Az érték az adatszolgáltatási referenciaidőpontot megelőzően elvégzett legfrissebb értékelésen alapul.
Akkor kell kitölteni, ha a fedezet lakóingatlan, telek,  irodaépület vagy hotel / szórakoztatóegység vagy kereskedelmi egység, infrastrukturális projekt vagy gyár - raktárhelyiség.</t>
  </si>
  <si>
    <t>REC_30</t>
  </si>
  <si>
    <t>Allocated Valuation Amount - Market Value</t>
  </si>
  <si>
    <t>The allocated amount of the collateral to the loan in HUF.
To be filled if collateral is Residential or Land Plots or Office Buildings or Hotels &amp; Entertainment or Retail or Infrastructure Projects or Factories - Warehouses</t>
  </si>
  <si>
    <t>Fedezet allokált piaci értéke</t>
  </si>
  <si>
    <t>A kölcsön a fedezethez allokált összege forintban.
Akkor kell kitölteni, ha a fedezet lakóingatlan, telek,  irodaépület vagy hotel / szórakoztatóegység vagy kereskedelmi egység, infrastrukturális projekt vagy gyár - raktárhelyiség.</t>
  </si>
  <si>
    <t>REC_31</t>
  </si>
  <si>
    <t>Latest Valuation Amount  - Lending Value</t>
  </si>
  <si>
    <t>The HUF amount of the collateral lending value as established for the relevant type of collateral following the chosen valuation approach. This reflects any (regulatory) haircuts if applicable. The value is based on the most recent valuation carried out prior to the cut off date.</t>
  </si>
  <si>
    <t>HITREG-ben:
FEDA.FED_AKT_HIT_BIZT_ERTEK</t>
  </si>
  <si>
    <t>Fedezet aktuális hitelbiztosítéki értéke</t>
  </si>
  <si>
    <t>A fedezet hitelbiztosítéki értéke, amelyet a választott értékelési módszer alapján az adott típusú fedezetre állapítottak meg, forintban. Ez tartalmazza az esetleges (szabályozói) diszkontokat. Az érték az adatszolgáltatási referenciaidőpontot megelőzően elvégzett legfrissebb értékelésen alapul.</t>
  </si>
  <si>
    <t>REC_32</t>
  </si>
  <si>
    <t>Allocated Valuation Amount - Lending Value</t>
  </si>
  <si>
    <t>HITREG-ben:
INST_FED.ALLOK_HB_ERT_T</t>
  </si>
  <si>
    <t>Fedezet allokált hitelbiztosítéki értéke</t>
  </si>
  <si>
    <t>A kölcsön a fedezethez allokált összege forintban.
Akkor kell kitölteni, ha a fedezet lakóingatlan, telek, irodaépület vagy hotel / szórakoztatóegység vagy kereskedelmi egység, infrastrukturális projekt vagy gyár - raktárhelyiség.</t>
  </si>
  <si>
    <t>REC_33</t>
  </si>
  <si>
    <t>Latest Valuation Amount - Liquid Value</t>
  </si>
  <si>
    <t>The HUF amount of the collateral liquidation value as established for the relevant type of collateral following the chosen valuation approach. This reflects a value of the collateral that the institution is likely to realise during a forced sale. The value is based on the most recent valuation carried out prior to the cut off date.</t>
  </si>
  <si>
    <t>HITREG-ben:
FEDA.FED_AKT_LIKV_ERTEK</t>
  </si>
  <si>
    <t>Fedezet aktuális likvidációs értéke</t>
  </si>
  <si>
    <t>A fedezet aktuális likvidációs értéke forintban, amelyet a választott értékelési módszer alapján az adott típusú fedezetre állapítottak meg. A fedezetnek azt az értékét tükrözi, amelyet az intézmény egy kényszerértékesítés során valószínűleg realizál. Az érték az adatszolgáltatási referenciaidőpontot megelőzően elvégzett legfrissebb értékelésen alapul.</t>
  </si>
  <si>
    <t>REC_34</t>
  </si>
  <si>
    <t>Allocated Valuation Amount - Liquid Value</t>
  </si>
  <si>
    <t>The allocated amount of the loan to the collateral in HUF.
To be filled if collateral is Residential or Land Plots or Office Buildings or Hotels &amp; Entertainment or Retail or Infrastructure Projects or Factories - Warehouses</t>
  </si>
  <si>
    <t>HITREG-ben:
INST_FED.ALLOK_LIKV_ERT_T</t>
  </si>
  <si>
    <t>Fedezet allokált likvidációs értéke</t>
  </si>
  <si>
    <t>REC_35</t>
  </si>
  <si>
    <t>Date of Latest Valuation</t>
  </si>
  <si>
    <t>Date on which the latest appraisal or valuation of the collateral was carried out prior to the cut off date.
To be filled if collateral is Residential or Land Plots or Office Buildings or Retail or Infrastructure Projects or Factories - Warehouses</t>
  </si>
  <si>
    <t>HITREG-ben:
FEDA.FED_AKT_ERT_MEGHAT_NAP</t>
  </si>
  <si>
    <t>Legutóbbi értékbecslés dátuma</t>
  </si>
  <si>
    <t>Az az időpont, amikor a fedezet legutóbbi értékbecslését vagy értékelését az adatszolgáltatási referenciaidőpontot megelőzően elvégezték.
Akkor kell kitölteni, ha a fedezet lakóingatlan, telek,  irodaépület vagy kereskedelmi egység, infrastrukturális projekt vagy gyár - raktárhelyiség.</t>
  </si>
  <si>
    <t>REC_36</t>
  </si>
  <si>
    <t>Type of Latest Valuation</t>
  </si>
  <si>
    <t>Collateral valuation approach or method used to determine the collateral value as reported in the data field ‘Latest valuation amount’. The type of valuation is particularly relevant for collaterals valued at fair value or market or long-term sustainable values in case of Real Estate collateral.
To be filled if collateral is Residential or Land Plots or Office Buildings or Hotels &amp; Entertainment or Retail or Infrastructure Projects or Factories - Warehouses</t>
  </si>
  <si>
    <t>Drop-down:
Full appraisal (1)
Drive-by (2)
Automated Valuation model (3)
Indexed (4)
Desktop (5)
Managing or Estate agent (6)
Purchase price (7)
Hair cut (8)
Mark to market (9)
Counterparty valuation (10)
Other (11)</t>
  </si>
  <si>
    <t>Aktuális fedezetértékelési módszer</t>
  </si>
  <si>
    <t>A fedezetértékelési megközelítés vagy módszer, amelyet a „fedezet aktuális értéke" adatmezőben bejelentett fedezeti érték meghatározásához használtak. Az értékelési módszer különösen fontos a valós értéken vagy piaci vagy hosszú távon fenntartható értéken értékelt ingatlanfedezetek esetében.
Akkor kell kitölteni, ha a fedezet lakóingatlan, telek,  irodaépület vagy hotel / szórakoztatóegység vagy kereskedelmi egység, infrastrukturális projekt vagy gyár - raktárhelyiség.</t>
  </si>
  <si>
    <t>Legördülő lista:
Teljes értékelés (1)
"Drive-by" (2)
Automatizált értékelési modell (3)
Indexált (4)
"Desktop" (5)
Ügynök általi értékelés (6)
Vételár (7)
Diszkont (8)
Piaci árazás szerinti értékelés (9)
Ügyfél általi értékelés (10)
Egyéb  (11)</t>
  </si>
  <si>
    <t>REC_37</t>
  </si>
  <si>
    <t>Provider of Latest  Valuation</t>
  </si>
  <si>
    <t>Name of the external appraiser or managing / estate agent that performed the valuation indicated in the field "Type of Latest Valuation". If the valuation was done internally, please write "Internal".
To be filled if collateral is Residential or Land Plots or Office Buildings or Hotels &amp; Entertainment or Retail or Infrastructure Projects or Factories - Warehouses</t>
  </si>
  <si>
    <t>Legutóbbi értékbecslő</t>
  </si>
  <si>
    <t>Az "Aktuális fedezetértékelési módszer" mezőben feltüntetett értékbecslést végző külső értékbecslő vagy értékbecslő / ingatlanközvetítő neve. Ha az értékelést belső értékbecslő végezte, akkor kérjük írjon „Belső” -t.
Akkor kell kitölteni, ha a fedezet lakóingatlan, telek,  irodaépület vagy hotel / szórakoztatóegység vagy kereskedelmi egység, infrastrukturális projekt vagy gyár - raktárhelyiség.</t>
  </si>
  <si>
    <t>REC_38</t>
  </si>
  <si>
    <t>Is the Property let?</t>
  </si>
  <si>
    <t>Conditions that the Property is let or not.</t>
  </si>
  <si>
    <t>Ki van adva az ingatlan?</t>
  </si>
  <si>
    <t>Az ingatlan bérbeadása, igen vagy nem.</t>
  </si>
  <si>
    <t>REC_39</t>
  </si>
  <si>
    <t>Latest Estimated Rental Value</t>
  </si>
  <si>
    <t>If the Property is let, estimated annual gross rental value of the Unit when last assessed.
To be filled if Residential or Office Buildings or Hotels &amp; Entertainment or Retail or Infrastructure Projects or Factories - Warehouses</t>
  </si>
  <si>
    <t>Aktuális becsült bérleti érték</t>
  </si>
  <si>
    <t>Ha az ingatlant bérbe adják, az egység becsült éves bruttó bérleti értéke a legutóbbi értékeléskor.
Akkor kell kitölteni, ha a fedezet lakóingatlan, irodaépület vagy hotel / szórakoztatóegység vagy kereskedelmi egység, infrastrukturális projekt vagy gyár - raktárhelyiség.</t>
  </si>
  <si>
    <t>REC_40</t>
  </si>
  <si>
    <t>Land registry number (title deed number)</t>
  </si>
  <si>
    <t>The registration number or other unique identifier of the collateral. This field is expected to be treated as confidential for some countries.
To be filled if collateral is Residential or Land Plots or Office Buildings or Hotels &amp; Entertainment or Retail or Infrastructure Projects or Factories - Warehouses</t>
  </si>
  <si>
    <t>Földhivatali szám (helyrajzi szám)</t>
  </si>
  <si>
    <t>A fedezet nyilvántartási száma vagy egyéb egyedi azonosító. Egyes országokban ez az adat bizalmas.
Akkor kell kitölteni, ha a fedezet lakóingatlan, telek,  irodaépület vagy hotel / szórakoztatóegység vagy kereskedelmi egység, infrastrukturális projekt vagy gyár - raktárhelyiség.</t>
  </si>
  <si>
    <t>REC_41</t>
  </si>
  <si>
    <t>Collateral Insurance</t>
  </si>
  <si>
    <t>Indicator as to whether there is an insurance policy on the collateral.
To be filled if collateral is Office Buildings or Retail or Infrastructure Projects or Factories - Warehouses</t>
  </si>
  <si>
    <t>HITREG-ben:
FEDA.FED_VAGYONBIZT_KOD</t>
  </si>
  <si>
    <t>A fedezet érvényes vagyonbiztosítással rendelkezik-e?</t>
  </si>
  <si>
    <t>Annak jelzése, hogy kötöttek-e vagyonbiztosítást az ingatlanra.
Akkor kell kitölteni, ha a fedezet irodaépület vagy kereskedelmi egység, infrastrukturális projekt vagy gyár - raktárhelyiség.</t>
  </si>
  <si>
    <t>REC_42</t>
  </si>
  <si>
    <t xml:space="preserve">Collateral Insurance Coverage Amount </t>
  </si>
  <si>
    <t>Amount that the collateral insurance covers.
To be filled if collateral if Office Buildings or Hotels &amp; Entertainment or Retail or Infrastructure Projects or Factories - Warehouses</t>
  </si>
  <si>
    <t xml:space="preserve">Vagyonbiztosítás összege </t>
  </si>
  <si>
    <t>Az az érték, amelyet a fedezetbiztosítás fedez.
Akkor kell kitölteni, ha a fedezet irodaépület vagy hotel / szórakoztatóegység vagy kereskedelmi egység, infrastrukturális projekt vagy gyár - raktárhelyiség.</t>
  </si>
  <si>
    <t>REC_43</t>
  </si>
  <si>
    <t>Building Area (M2) Lettable</t>
  </si>
  <si>
    <t>Net building area (square metres) of the Unit that is lettable.
To be filled if collateral is Hotels &amp; Entertainment or Retail or Factories - Warehouses</t>
  </si>
  <si>
    <t xml:space="preserve">Épület kiadható területe (M2) </t>
  </si>
  <si>
    <t>Az épület kiadható nettó területe
Akkor kell kitölteni, ha a fedezet hotel / szórakoztatóegység vagy kereskedelmi egység, vagy gyár - raktárhelyiség.</t>
  </si>
  <si>
    <t>REC_44</t>
  </si>
  <si>
    <t>Current Net Operating Income</t>
  </si>
  <si>
    <t>Current annual net operating income in HUF generated by the collateral as at the cut off date.
To be filled if collateral is Hotels &amp; Entertainment or Retail or Infrastructure Projects or Factories - Warehouses</t>
  </si>
  <si>
    <t>Aktuális nettó működési bevétel</t>
  </si>
  <si>
    <t>A fedezet aktuális nettó működési bevétele forintban az adatszolgáltatási referenciaidőpontban.
Akkor kell kitölteni, ha a fedezet lakóingatlan, irodaépület vagy hotel / szórakoztatóegység vagy kereskedelmi egység vagy gyár - raktárhelyiség.</t>
  </si>
  <si>
    <t>REC_45</t>
  </si>
  <si>
    <t>Operating status</t>
  </si>
  <si>
    <t>Description of current property operating status.
To be filled if collateral is Hotels &amp; Entertainment or Retail or Factories - Warehouses</t>
  </si>
  <si>
    <t>Drop-down:
Closed (1)
Running (2)
No indication (3)</t>
  </si>
  <si>
    <t>Üzemeltetési státusz</t>
  </si>
  <si>
    <t>Az ingatlan aktuális üzemeltetési státusza.
Akkor kell kitölteni, ha a fedezet hotel / szórakoztatóegység vagy kereskedelmi egység, vagy gyár - raktárhelyiség.</t>
  </si>
  <si>
    <t>Legördülő lista:
Lezárt (1)
Működő (2)
Nincs információ (3)</t>
  </si>
  <si>
    <t>REC_46</t>
  </si>
  <si>
    <t>Planned Capex next 12m</t>
  </si>
  <si>
    <t>Current planned CAPEX in HUF for the next 12 months.
To be filled if collateral is Hotels &amp; Entertainment or Retail or Infrastructure Projects or Factories - Warehouses</t>
  </si>
  <si>
    <t>A következő évre tervezett beruházási összeg</t>
  </si>
  <si>
    <t>Az elkövetkezendő 12 hónapra tervezett beruházási összeg ("CAPEX") forintban.
Akkor kell kitölteni, ha a fedezet lakóingatlan, irodaépület vagy hotel / szórakoztatóegység vagy kereskedelmi egység vagy gyár - raktárhelyiség.</t>
  </si>
  <si>
    <t>REC_47</t>
  </si>
  <si>
    <t>Estimated Rental Void</t>
  </si>
  <si>
    <t>Estimated number of months the property is expected to be void.
To be filled if collateral is Hotels &amp; Entertainment or Retail or Factories - Warehouses</t>
  </si>
  <si>
    <t>Becsült bérleti kiesés</t>
  </si>
  <si>
    <t>Hónapok becsült száma, amikor az ingatlan nem üzemel.
Akkor kell kitölteni, ha a fedezet hotel / szórakoztatóegység vagy kereskedelmi egység, vagy gyár - raktárhelyiség.</t>
  </si>
  <si>
    <t>REC_48</t>
  </si>
  <si>
    <t>Estimated Annual Void Cost</t>
  </si>
  <si>
    <t>Additional costs to "Current Opex And Overheads" when the Units are vacant. (in HUF)
To be filled if collateral is Retail or Factories - Warehouses or Hotels &amp; Entertainment</t>
  </si>
  <si>
    <t>Becsült éves kiesési költség</t>
  </si>
  <si>
    <t>A működési és rezsiköltségeken felüli egyéb költségek, mikor az ingatlan nem üzemel (forintban).
Akkor kell kitölteni, ha a fedezet lakóingatlan, irodaépület vagy hotel / szórakoztatóegység vagy kereskedelmi egység, vagy gyár - raktárhelyiség.</t>
  </si>
  <si>
    <t>REC_49</t>
  </si>
  <si>
    <t>Building Area (M2) Occupied / Let</t>
  </si>
  <si>
    <t>Building area (square metres) of the Unit that has been occupied by landlord / tenant.</t>
  </si>
  <si>
    <t>"To be filled if collateral is Retail or Factories - Warehouses" was deleted compared to the previous version.</t>
  </si>
  <si>
    <t>Lakott / bérbeadott alapterület (M2)</t>
  </si>
  <si>
    <t>Nettó alapterület (négyzetméterben), amelyet tulajdonos / bérlő elfoglal.</t>
  </si>
  <si>
    <t>REC_50</t>
  </si>
  <si>
    <t>Building Area (%) Vacant</t>
  </si>
  <si>
    <t>Building area (percentage) of the Unit that is vacant (vacancy rate)</t>
  </si>
  <si>
    <t>Épület üres alapterülete (%)</t>
  </si>
  <si>
    <t>Az épület üres (kiadatlan, nem hasznosított, stb.) alapterülete (%)</t>
  </si>
  <si>
    <t>REC_51</t>
  </si>
  <si>
    <t>Latest Residual Value</t>
  </si>
  <si>
    <t>Estimated residual value (in HUF) of the Collateral when last assessed, where the residual value refers to how much the Collateral will be worth at end of the loan term.
To be filled if collateral is Infrastructure Projects</t>
  </si>
  <si>
    <t>Legutóbbi maradványérték</t>
  </si>
  <si>
    <t>A fedezet becsült maradványértéke (forintban) a legutóbbi értékeléskor, ahol a maradványérték arra utal, hogy mennyit fog érni a fedezet a kölcsön futamidejének végén.
Akkor kell kitölteni, ha a fedezet infrastrukturális projekt</t>
  </si>
  <si>
    <t>REC_52</t>
  </si>
  <si>
    <t xml:space="preserve">Date of the Latest Residual Valuation </t>
  </si>
  <si>
    <t>Date that the latest residual value of the Collateral was assessed, residual value refers to how much the Collateral will be worth at end of the loan term.
To be filled if collateral is Infrastructure Projects</t>
  </si>
  <si>
    <t xml:space="preserve">A legutóbbi maradványérték számítás időpontja </t>
  </si>
  <si>
    <t>Az az időpont, amikor a fedezet maradványértéke legutóbb értékelésre került; a maradványérték arra utal, hogy mennyit fog érni a fedezet a kölcsön futamidejének végén.
Akkor kell kitölteni, ha a fedezet infrastrukturális projekt</t>
  </si>
  <si>
    <t>REC_53</t>
  </si>
  <si>
    <t>Year of Refurbishment</t>
  </si>
  <si>
    <t>Year in which the last significant refurbishment was completed.
To be filled if collateral is Residential or Office Buildings or Hotels &amp; Entertainment or Retail or Infrastructure Projects or Factories - Warehouses</t>
  </si>
  <si>
    <t>Felújítás éve</t>
  </si>
  <si>
    <t>Az az év, amikor jelentős felújítás történt.
Akkor kell kitölteni, ha a fedezet lakóingatlan, irodaépület vagy hotel / szórakoztatóegység vagy kereskedelmi egység, infrastrukturális projekt vagy gyár - raktárhelyiség.</t>
  </si>
  <si>
    <t>REC_54</t>
  </si>
  <si>
    <t>Basel II risk mitigation</t>
  </si>
  <si>
    <t>Field indicates the collateral eligibility for risk mitigation (if relevant)</t>
  </si>
  <si>
    <t>Drop-down:
Yes (1)
No (2)
Not assessed (3)</t>
  </si>
  <si>
    <t>HITREG-ben:
INST_FED.FED_KOCK_CSOKK_KOD</t>
  </si>
  <si>
    <t>Basel II kockázat-mérséklés</t>
  </si>
  <si>
    <t>A mező a fedezet kockázatcsökkentésre való alkalmasságát jelzi (ha releváns).</t>
  </si>
  <si>
    <t>Legördülő menü:
Igen (1)
Nem (2)
Nem vizsgált (3)</t>
  </si>
  <si>
    <t>REC_55</t>
  </si>
  <si>
    <t>Collateral is included in capital adequacy framework?</t>
  </si>
  <si>
    <t>Indication whether the collateral is included in the capital adequacy framework.</t>
  </si>
  <si>
    <t>Szerepel-e a fedezet a tőkemegfelelési keretrendszerben?</t>
  </si>
  <si>
    <t>Annak feltüntetése, hogy a fedezet szerepel-e a tőkemegfelelési keretrendszerben.</t>
  </si>
  <si>
    <t>REC_56</t>
  </si>
  <si>
    <t>Collateral is challenged in court (Y/N)?</t>
  </si>
  <si>
    <t>Indication of whether the issuer of the collateral challenges it in court.</t>
  </si>
  <si>
    <t>Támadják-e a fedezetet a bíróságon?</t>
  </si>
  <si>
    <t>Annak feltüntetése, hogy a fedezet kibocsátója megtámadja-e azt a bíróságon.</t>
  </si>
  <si>
    <t>Relevance</t>
  </si>
  <si>
    <t>MOC_1</t>
  </si>
  <si>
    <t>Movable collateral</t>
  </si>
  <si>
    <t>MOC_2</t>
  </si>
  <si>
    <t>Az ügyfél intézményi egyedi belső azonosítója, az ügyfél adatbázisnak megfelelően.</t>
  </si>
  <si>
    <t>MOC_3</t>
  </si>
  <si>
    <t>A fedezetnyújtó intézményi egyedi belső azonosítója, az ügyfél adatbázisnak megfelelően (adós / fedezetnyújtó / garanciavállaló / stb.). Kitöltendő, ha a fedezet nyújtója eltér az adóstól.</t>
  </si>
  <si>
    <t>MOC_4</t>
  </si>
  <si>
    <t>Institution's unique internal identifier for the loan agreement, in line with the loan module.
Financial contract ID in case of Debt securities and Equity investments</t>
  </si>
  <si>
    <t>Az intézmény egyedi belső azonosítója a kölcsönszerződéshez a kölcsön modulnak megfelelően.
Hitelviszonyt megtestesítő értékpapírok és tőkeberuházások esetén pénzügyi szerződés azonosítója</t>
  </si>
  <si>
    <t>MOC_5</t>
  </si>
  <si>
    <t>Type of the collateral received</t>
  </si>
  <si>
    <t>Drop-down:
Shipping (1)
Aircraft (2)
Automotive (3) 
Equipment / machinery (4)
Other (5)</t>
  </si>
  <si>
    <t>Legördülő lista:
Hajó (1)
Repülőgép (2)
Gépjármű (3) 
Berendezés / gépek (4)
egyéb  (5)</t>
  </si>
  <si>
    <t>MOC_6</t>
  </si>
  <si>
    <t>Detailed type of collateral received to secure the facility</t>
  </si>
  <si>
    <t>Drop-down:
- Fixed installed machinery (1)
- Moveable machinery (2)
- Other (3)
- Passenger vehicle (1)
- Passenger bus (2)
- Van (3)
- Large truck (4)
- Special Purpose Vehicle (5)
- Commercial passenger plane (1)
- Commercial transport plane (2)
- Other (3)
- Bulker (1)
- Container (2)
- Crude Oil Tanker (3)
- Product Tanker (4)
- Chemical Tanker (5)
- Cruise Ship (6)
- Ferry (7)
- LPG Carrier (8)
- Offshore (9)
- Other (10)</t>
  </si>
  <si>
    <t>Fedezet típusának részletezése</t>
  </si>
  <si>
    <t>A fedezetül szolgáló ingóság típusának további részletezése</t>
  </si>
  <si>
    <t>Legördülő lista:
- Telepített gépek (1)
- Mozgatható gépek (2)
- Egyéb (3)
- Személygépkocsi (1)
- Személyszállító autóbusz (2)
- Kisbusz (3) 
- Nagy tehergépkocsi (4)
- Speciális célú jármű (5)
- Kereskedelmi utasszállító repülőgép (1)
- Kereskedelmi áruszállító repülőgép (2)
- Egyéb (3)
- Teherszállítóhajó (1)
- Konténerszállító hajó (2)
- Nyersolaj tartályhajó (3)
- Áruszállító tartályhajó (4)
- Vegyianyag-szállító tartályhajó (5)
- Tengerjáró hajó (6)
- Komp (7)
- LPG szállítóhajó (8)
- Offshore (9)
- Egyéb (10)</t>
  </si>
  <si>
    <t>MOC_7</t>
  </si>
  <si>
    <t>Drop-down:
Movable property (1)
Other (2)</t>
  </si>
  <si>
    <t>HITREG-ben:
FEDE.FED_KOD</t>
  </si>
  <si>
    <t>Legördülő lista:
Ingóság (1)
Egyéb  (2)</t>
  </si>
  <si>
    <t>MOC_8</t>
  </si>
  <si>
    <t>Registration Number</t>
  </si>
  <si>
    <t>The registration number or other unique identifier of the collateral</t>
  </si>
  <si>
    <t>Nyilvántartási szám</t>
  </si>
  <si>
    <t>A fedezet nyilvántartási száma vagy egyéb egyedi azonosító</t>
  </si>
  <si>
    <t>MOC_9</t>
  </si>
  <si>
    <t>Type of Registration Number</t>
  </si>
  <si>
    <t>The type of registration number used in data field 'Registration Number' (e.g. licence plate, chassis number, IMO - International Maritime Organisation number in case of Shipping, etc.)</t>
  </si>
  <si>
    <t>Nyilvántartási szám típusa</t>
  </si>
  <si>
    <t>A „Nyilvántartási szám" adatmezőben használt nyilvántartási szám típusa (pl. rendszámtábla, alvázszám, IMO - Nemzetközi Tengerészeti Szervezet száma hajózás esetében, stb.)</t>
  </si>
  <si>
    <t>MOC_10</t>
  </si>
  <si>
    <t>HBNY Registration Number</t>
  </si>
  <si>
    <t>The registration number based on the "Hitelbiztosítéki Nyilvántartás" if available</t>
  </si>
  <si>
    <t>Hitelbiztosítéki nyilvántartási szám</t>
  </si>
  <si>
    <t>Nyilvántartási szám a hitelbiztosítéki nyilvántartás alapján, ha elérhető</t>
  </si>
  <si>
    <t>MOC_11</t>
  </si>
  <si>
    <t>Estimated Useful Life</t>
  </si>
  <si>
    <t>Estimated remaining useful life as at cut off date in number of years</t>
  </si>
  <si>
    <t>Becsült hasznos élettartam</t>
  </si>
  <si>
    <t>Becsült hátralévő hasznos élettartam az adatszolgáltatási referencia-időpontban, évben kifejezve</t>
  </si>
  <si>
    <t>MOC_12</t>
  </si>
  <si>
    <t>Year of Manufacture</t>
  </si>
  <si>
    <t xml:space="preserve">Year that the Collateral was manufactured </t>
  </si>
  <si>
    <t>Gyártás éve</t>
  </si>
  <si>
    <t xml:space="preserve">A fedezet gyártásának éve </t>
  </si>
  <si>
    <t>MOC_13</t>
  </si>
  <si>
    <t>Manufacturer of Collateral</t>
  </si>
  <si>
    <t>Name used to refer to the manufacturer of the Collateral</t>
  </si>
  <si>
    <t>Fedezet gyártója</t>
  </si>
  <si>
    <t>A fedezet gyártójának megnevezésére használt név</t>
  </si>
  <si>
    <t>MOC_14</t>
  </si>
  <si>
    <t>Collateral Model</t>
  </si>
  <si>
    <t>Name / Classification of the model of the collateral according to its manufacturer.</t>
  </si>
  <si>
    <t>Fedezet modellje</t>
  </si>
  <si>
    <t>A fedezet megnevezése / besorolása a gyártó szerint</t>
  </si>
  <si>
    <t>MOC_15</t>
  </si>
  <si>
    <t>Description of the Collateral (if relevant)</t>
  </si>
  <si>
    <t>Additional comments, brief description / categorisation with regards to the movable property (if necessary).</t>
  </si>
  <si>
    <t>Fedezet leírása (ha releváns)</t>
  </si>
  <si>
    <t>Az ingósággal kapcsolatos további megjegyzések, rövid leírás / besorolás (ha szükséges).</t>
  </si>
  <si>
    <t>MOC_16</t>
  </si>
  <si>
    <t>The highest ranking position(s) in relation to the collateral held by the counterparty to secure the facility. In case the facility has several liens on one collateral, the highest claim is reported in this data field.  
To be filled if collateral is Equipment &amp; Machinery, Automotive, Aircraft or Shipping</t>
  </si>
  <si>
    <t>Az ügyfél által a hitelkeret biztosítására tartott fedezetekhez viszonyított legmagasabb ranghely(ek). Abban az esetben, ha a hitelkeret esetében egy fedezethez több zálogjog tartozik, a legmagasabb követelést kell ebben az adatmezőben jelenteni.  
Akkor kell kitölteni, ha a fedezet berendezések és gépek, gépjármű, repülőgép vagy hajózás.</t>
  </si>
  <si>
    <t>MOC_17</t>
  </si>
  <si>
    <t>The maximum amount (in HUF) of any existing higher ranked liens with respect to third parties other than the observed agent against the collateral (if rank is 1st, this field should be zero).
To be filled if collateral is Equipment &amp; Machinery, Automotive, Aircrafts or Shipping</t>
  </si>
  <si>
    <t>A magasabb ranghelyen álló idegen zálogjogok maximális összege (forintban) (ha a ranghely 1., ennek a mezőnek nullának kell lennie).
Akkor kell kitölteni, ha a fedezet berendezések és gépek, gépjármű, repülőgép vagy hajózás.</t>
  </si>
  <si>
    <t>MOC_18</t>
  </si>
  <si>
    <t>Pledge amount</t>
  </si>
  <si>
    <t>Total amount of the pledge assigned to the Movable Collateral in HUF.
To be filled if collateral is Equipment &amp; Machinery or Aircrafts or Shipping</t>
  </si>
  <si>
    <t>Zálog értéke</t>
  </si>
  <si>
    <t>Az ingó fedezethez rendelt zálog teljes összege forintban.
Akkor kell kitölteni, ha a fedezet berendezések és gépek, repülőgép vagy hajózás.</t>
  </si>
  <si>
    <t>MOC_19</t>
  </si>
  <si>
    <t>Currency of assigned pledge</t>
  </si>
  <si>
    <t>Currency that the pledge assigned to the Movable Collateral is dominated in</t>
  </si>
  <si>
    <t>Zálog pénzneme</t>
  </si>
  <si>
    <t>A fedezetül szolgáló ingósághoz kapcsolódó zálog pénzneme</t>
  </si>
  <si>
    <t>MOC_20</t>
  </si>
  <si>
    <t>Az átváltási árfolyam, amelyet a kézizálog eredeti pénzneme és a HUF között alkalmaztak.</t>
  </si>
  <si>
    <t>MOC_21</t>
  </si>
  <si>
    <t xml:space="preserve">Currency that the valuation and cash flows related to the collateral are expressed in, using ISO 4217 Currency Codes </t>
  </si>
  <si>
    <t xml:space="preserve">Az a pénznem, amelyben a fedezettel kapcsolatos értékelést és pénzáramlásokat kifejezik, az ISO 4217 devizakódok használatával </t>
  </si>
  <si>
    <t>MOC_22</t>
  </si>
  <si>
    <t>MOC_23</t>
  </si>
  <si>
    <t xml:space="preserve">The amount of the collateral value as established for the relevant type of collateral following the chosen valuation approach. This reflects the total value of the collateral, without considering any (regulatory) haircuts. The value is based on the most recent valuation carried out prior to the cut off date. </t>
  </si>
  <si>
    <t xml:space="preserve">A fedezet piaci értéke, amelyet a választott értékelési módszer alapján az adott típusú fedezetre állapítottak meg. Ez a fedezet teljes értékét tükrözi, a (szabályozói) diszkontok figyelembevétele nélkül. Az érték az adatszolgáltatási referenciaidőpontot megelőzően elvégzett legfrissebb értékelésen alapul. </t>
  </si>
  <si>
    <t>MOC_24</t>
  </si>
  <si>
    <t>The allocated amount of the loan to the collateral in HUF.</t>
  </si>
  <si>
    <t>A kölcsön a fedezethez allokált összege forintban.</t>
  </si>
  <si>
    <t>MOC_25</t>
  </si>
  <si>
    <t>MOC_26</t>
  </si>
  <si>
    <t>MOC_27</t>
  </si>
  <si>
    <t>The amount of the collateral liquidation value as established for the relevant type of collateral following the chosen valuation approach. This reflects a value of the collateral that the institution is likely to realise during a forced sale. The value is based on the most recent valuation carried out prior to the cut off date.</t>
  </si>
  <si>
    <t>MOC_28</t>
  </si>
  <si>
    <t>MOC_29</t>
  </si>
  <si>
    <t>Date on which the latest appraisal or valuation of the collateral was carried out prior to the cut off date</t>
  </si>
  <si>
    <t>Az az időpont, amikor a fedezet legutóbbi értékbecslését vagy értékelését az adatszolgáltatási referenciaidőpontot megelőzően elvégezték</t>
  </si>
  <si>
    <t>MOC_30</t>
  </si>
  <si>
    <t>Collateral valuation approach or method used to determine the collateral value as reported in the data field ‘Latest valuation amount’. The type of valuation is particularly relevant for collaterals valued at fair value or market or long-term sustainable values in case of Real Estate collateral.</t>
  </si>
  <si>
    <t>A fedezetértékelési megközelítés vagy módszer, amelyet a „fedezet aktuális értéke" adatmezőben bejelentett fedezeti érték meghatározásához használtak. Az értékelési módszer különösen fontos a valós értéken vagy piaci vagy hosszú távon fenntartható értéken értékelt ingatlanfedezetek esetében.</t>
  </si>
  <si>
    <t>MOC_31</t>
  </si>
  <si>
    <t>Name of the external appraiser or managing / estate agent that performed the valuation indicated in the field "Type of Latest Valuation". If the valuation was done internally, please write "Internal"</t>
  </si>
  <si>
    <t>Az "Aktuális fedezetértékelési módszer" mezőben feltüntetett értékbecslést végző külső értékbecslő vagy értékbecslő / ingatlanközvetítő neve. Ha az értékelést belső értékbecslő végezte, akkor kérjük írjon „Belső” -t.</t>
  </si>
  <si>
    <t>MOC_32</t>
  </si>
  <si>
    <t>Estimated residual value of the Collateral when last assessed, where the residual value refers to how much the Collateral will be worth at end of the loan term.</t>
  </si>
  <si>
    <t>A fedezet becsült maradványértéke a legutóbbi értékeléskor, ahol a maradványérték arra utal, hogy mennyit fog érni a fedezet a kölcsön futamidejének végén.</t>
  </si>
  <si>
    <t>MOC_33</t>
  </si>
  <si>
    <t>Date that the latest residual value of the Collateral was assessed, residual value refers to how much the Collateral will be worth at end of the loan term</t>
  </si>
  <si>
    <t>Az az időpont, amikor a fedezet maradványértéke legutóbb értékelésre került; a maradványérték arra utal, hogy mennyit fog érni a fedezet a kölcsön futamidejének végén.</t>
  </si>
  <si>
    <t>MOC_34</t>
  </si>
  <si>
    <t>Year of first Registration</t>
  </si>
  <si>
    <t>Indication for the year of first registration with any official entity or agency.
To be filled if collateral is Automotives</t>
  </si>
  <si>
    <t>Első regisztráció időpontja</t>
  </si>
  <si>
    <t>A bármely hivatalos szervnél vagy ügynökségnél történő első nyilvántartásba vétel évének feltüntetése.
Akkor kell kitölteni, ha a fedezet gépjármű</t>
  </si>
  <si>
    <t>MOC_35</t>
  </si>
  <si>
    <t>Current Country of Registration</t>
  </si>
  <si>
    <t>Country that the Collateral is currently registered in as at the cut off date.
To be filled if collateral is Automotives or Aircrafts</t>
  </si>
  <si>
    <t>Drop-down: ISO 3166 ALPHA-2 country codes</t>
  </si>
  <si>
    <t>Jelenlegi regisztráció országa</t>
  </si>
  <si>
    <t>Az az ország, amelyben a fedezetet jelenleg nyilvántartják az adatszolgáltatási referenciaidőpontban.
Akkor kell kitölteni, ha a fedezet gépjármű vagy repülőgép</t>
  </si>
  <si>
    <t>Legördülő lista: ISO 3166 ALPHA-2 országkódok</t>
  </si>
  <si>
    <t>MOC_36</t>
  </si>
  <si>
    <t>New Or Used</t>
  </si>
  <si>
    <t>Indicator of prior usage of the Collateral at loan origination, as to provide an indication of the condition of the collateral at loan origination.
To be filled if collateral is Automotives</t>
  </si>
  <si>
    <t>Drop-down:
New (1)
Used (2)</t>
  </si>
  <si>
    <t>Új vagy használt?</t>
  </si>
  <si>
    <t>A fedezet korábbi használatát jelzi a hitelnyújtáskor, a fedezet hitelnyújtáskori állapotát mutatja meg.
Akkor kell kitölteni, ha a fedezet gépjármű</t>
  </si>
  <si>
    <t>Legördülő lista:
Új (1)
Használt (2)</t>
  </si>
  <si>
    <t>MOC_37</t>
  </si>
  <si>
    <t>Indicator as to whether there is an insurance policy on the collateral.</t>
  </si>
  <si>
    <t>Annak jelzése, hogy kötöttek-e vagyonbiztosítást az ingóságra.</t>
  </si>
  <si>
    <t>MOC_38</t>
  </si>
  <si>
    <t>Amount that the collateral insurance covers. (in HUF)</t>
  </si>
  <si>
    <t>Vagyonbiztosítás összege</t>
  </si>
  <si>
    <t>Az az érték, amelyet a fedezetbiztosítás fedez. (forintban)</t>
  </si>
  <si>
    <t>MOC_39</t>
  </si>
  <si>
    <t>Registered name of ship</t>
  </si>
  <si>
    <t>Officially registered name of the ship.
To be filled if collateral is Shipping</t>
  </si>
  <si>
    <t>Hajó bejegyzett neve</t>
  </si>
  <si>
    <t>A hajó hivatalosan bejegyzett neve.
Akkor kell kitölteni, ha a fedezet hajó</t>
  </si>
  <si>
    <t>MOC_40</t>
  </si>
  <si>
    <t>Current annual net operating income generated by the collateral as at the cut off date.
To be filled if collateral is Shipping</t>
  </si>
  <si>
    <t>A fedezet aktuális nettó működési bevétele az adatszolgáltatási referenciaidőpontban.
Akkor kell kitölteni, ha a fedezet hajó</t>
  </si>
  <si>
    <t>MOC_41</t>
  </si>
  <si>
    <t>Indication of charter contract</t>
  </si>
  <si>
    <t>Indicator whether there is a formal charter contract for the ship.
To be filled if collateral is Shipping</t>
  </si>
  <si>
    <t>Charter szerződés megléte</t>
  </si>
  <si>
    <t>Azt mutatja meg, hogy van-e hivatalos charter szerződés a hajóra.
Akkor kell kitölteni, ha a fedezet hajó</t>
  </si>
  <si>
    <t>MOC_42</t>
  </si>
  <si>
    <t>Current maturity of charter contract</t>
  </si>
  <si>
    <t>Remaining length of charter contracts (in years).
To be filled if collateral is Shipping</t>
  </si>
  <si>
    <t>Charter szerződés jelenlegi lejárati dátuma</t>
  </si>
  <si>
    <t>A charter szerződések hátralévő időtartama (években).
Akkor kell kitölteni, ha a fedezet hajó</t>
  </si>
  <si>
    <t>MOC_43</t>
  </si>
  <si>
    <t>Type of charter contract</t>
  </si>
  <si>
    <t>Classification of the type of contract which has been agreed between the charter parties.
To be filled if collateral is Shipping</t>
  </si>
  <si>
    <t>Drop-down:
Demise (excl. Bareboat) (1)
Bareboat (2)
Time (3)
Other (4)</t>
  </si>
  <si>
    <t>Charter szerződés típusa</t>
  </si>
  <si>
    <t>A szerződés típusának besorolása, a charter felek megállapodása szerint.
Akkor kell kitölteni, ha a fedezet hajó</t>
  </si>
  <si>
    <t>Legördülő lista:
Demise (kivéve bareboat) (1)
Bareboat (2)
Időre szóló (3)
Egyéb (4)</t>
  </si>
  <si>
    <t>MOC_44</t>
  </si>
  <si>
    <t>MOC_45</t>
  </si>
  <si>
    <t>MOC_46</t>
  </si>
  <si>
    <t>FC_1</t>
  </si>
  <si>
    <t>Financial collateral</t>
  </si>
  <si>
    <t>FC_2</t>
  </si>
  <si>
    <t>Az ügyfél egyedi belső azonosítója, az ügyfél adatbázisnak megfelelően.</t>
  </si>
  <si>
    <t>FC_3</t>
  </si>
  <si>
    <t>A fedezetnyújtó egyedi belső azonosítója, az ügyfél adatbázisnak megfelelően (adós / fedezetnyújtó / garanciavállaló / stb.). Kitöltendő, ha a fedezet nyújtója eltér az adóstól.</t>
  </si>
  <si>
    <t>FC_4</t>
  </si>
  <si>
    <t>FC_5</t>
  </si>
  <si>
    <t>Drop-down:
Financial instruments (e.g. government securities, investment units, credit derivatives, ownership interests, bond, convertible bond, etc.)  (1)
Guarantee (e.g. guarantees other public or publicly owned bodies, counter-guarantees, other guarantees, institutional guarantees, guarantees provided by the central budget) (2) 
Cash (e.g. cash, bank deposits, deposits with third parties) (3)
Other (e.g. gold, suretyship, floating charge, assignment of revenues, letter of comfort, acceptance facilities provided by banks, institutional suretyship, wealth insurance, life insurance policies pledged, admission of debt, insurance policy related to the factoring transaction, loan receivables, trade receivables, etc.) (4)</t>
  </si>
  <si>
    <t>Legördülő menü:
Pénzügyi eszközök (pl. állampapírok, befektetési jegyek, hitelderivatívák, tulajdoni részesedések, kötvény, részvénnyé átváltoztatható kötvények, stb.) (1)
Garancia (pl. más állami vagy köztulajdonban lévő szervek garanciái, viszontgaranciák, egyéb garanciák, intézményi garanciák, a központi költségvetés által nyújtott garanciák) (2) 
Készpénz (pl. készpénz, bankbetétek, harmadik félnél elhelyezett betétek) (3)
Egyéb (pl. arany, kezesség, mozgó zálogjog, bevételek engedményezése, "letter of comfort", bankkezesség, intézményi kezesség, vagyonbiztosítás, zálogba adott életbiztosítások, adósságátvállalás, faktoringügylethez kapcsolódó biztosítási kötvény, hitelkövetelések, vevőkövetelések stb.) (4)</t>
  </si>
  <si>
    <t>FC_6</t>
  </si>
  <si>
    <t>Brief description / categorisation of the collateral (if necessary).</t>
  </si>
  <si>
    <t>A fedezet rövid leírása / besorolása (ha szükséges)</t>
  </si>
  <si>
    <t>FC_7</t>
  </si>
  <si>
    <t>Issuance date of guarantee</t>
  </si>
  <si>
    <t>Issuance date of guarantee.
To be filled if collateral is Financial Guarantees</t>
  </si>
  <si>
    <t>Garancia kibocsátásának dátuma</t>
  </si>
  <si>
    <t>Garancia kibocsátásának dátuma
Akkor kell kitölteni, ha a fedezet pénzügyi garancia</t>
  </si>
  <si>
    <t>FC_8</t>
  </si>
  <si>
    <t>Expiry date of guarantee</t>
  </si>
  <si>
    <t>Maturity date of guarantee.
To be filled if collateral is Financial Guarantees</t>
  </si>
  <si>
    <t>A garancia lejáratának dátuma</t>
  </si>
  <si>
    <t>A garancia lejáratának dátuma
Akkor kell kitölteni, ha a fedezet pénzügyi garancia</t>
  </si>
  <si>
    <t>FC_9</t>
  </si>
  <si>
    <t>Currency of the Collateral</t>
  </si>
  <si>
    <t xml:space="preserve">Currency that the valuation and cash flows related to the collateral are expressed in, using ISO 4217 Currency Codes.
</t>
  </si>
  <si>
    <t>Fedezet pénzneme</t>
  </si>
  <si>
    <t xml:space="preserve">Az a pénznem, amelyben a fedezettel kapcsolatos értékelést és pénzáramlásokat kifejezik, az ISO 4217 devizakódok használatával
</t>
  </si>
  <si>
    <t>FC_10</t>
  </si>
  <si>
    <t>The exchange rate between the original currency of the guarantee amount and HUF at the cut-off date.</t>
  </si>
  <si>
    <t>A garancia pénzneme és a forint közötti átváltási árfolyam az adatszolgáltatási referencia-időpontban</t>
  </si>
  <si>
    <t>FC_11</t>
  </si>
  <si>
    <t>Guarantee Amount / Value of the security / Latest Valuation Amount / Current balance</t>
  </si>
  <si>
    <t>Total potential claim amount of the guarantee in HUF.
Mark-to-market valuation of the security or mark-to-model valuation used in application of Article 11(2) of Regulation (EU) No 648/2012 and reported in application of Article 9 of Regulation (EU) No 648/2012 and delegated and implementing regulations adopted thereunder.
Current balance of the cash position in HUF (account level).
To be filled if collateral is Financial Guarantees, Financial Instruments or Cash Collateral Received.</t>
  </si>
  <si>
    <t>HITREG-ben:
FEDA.FED_AKT_EGYEB_ERTEK</t>
  </si>
  <si>
    <t>Garancia összege / Az értékpapír értéke / Legutóbbi értékelés összege / Jelenlegi egyenleg</t>
  </si>
  <si>
    <t xml:space="preserve">A garancia teljes potenciális követelésének összege forintban.
Az értékpapír piaci értéken történő értékelése vagy a 648/2012/EU rendelet 11. cikkének (2) bekezdése alkalmazásában használt, a 648/2012/EU rendelet 9. cikke és az annak alapján elfogadott felhatalmazáson alapuló és végrehajtási rendeletek alkalmazásában bejelentett értéken történő értékelés.
A készpénzállomány aktuális egyenlege forintban (számlaszinten).
Kitöltendő, ha a fedezet pénzügyi garancia, pénzügyi eszköz vagy kapott készpénzfedezet. </t>
  </si>
  <si>
    <t>FC_12</t>
  </si>
  <si>
    <t>Allocated amount of Guarantee Amount / Value of the security Latest Valuation Amount / Current balance</t>
  </si>
  <si>
    <t>Allocated claim amount of the guarantee in HUF.</t>
  </si>
  <si>
    <t>HITREG-ben:
INST_FED.ALLOK_EGYEB_ERT_T</t>
  </si>
  <si>
    <t>Garancia / értékpapír értéke / legutóbbi értékelés összege / jelenlegi egyenleg allokált összege</t>
  </si>
  <si>
    <t>A kölcsön a pénzügyi fedezethez allokált összege forintban.</t>
  </si>
  <si>
    <t>FC_13</t>
  </si>
  <si>
    <t>Guarantee Amount (%)</t>
  </si>
  <si>
    <t>Total potential claim amount of the guarantee as a percentage of the outstanding exposure (if applicable).
To be filled if collateral is Financial Guarantees</t>
  </si>
  <si>
    <t>Garancia mértéke (%)</t>
  </si>
  <si>
    <t>A garancia teljes potenciális követelésének mértéke a fennálló kitettség százalékában kifejezve (adott esetben).
Akkor kell kitölteni, ha a fedezet pénzügyi garancia</t>
  </si>
  <si>
    <t>FC_14</t>
  </si>
  <si>
    <t>Currency of assigned collateral</t>
  </si>
  <si>
    <t>Currency that the collateral assigned to the Financial Collateral is dominated in</t>
  </si>
  <si>
    <t>HITREG-ben:
FED_E_ERTEK_DEV</t>
  </si>
  <si>
    <t>Kapcsolódó fedezet pénzneme</t>
  </si>
  <si>
    <t>A pénzügyi fedezethez kapcsolódó fedezet pénzneme</t>
  </si>
  <si>
    <t>FC_15</t>
  </si>
  <si>
    <t>The exchange rate applied between the original currency the assigned collateral denominated in and HUF</t>
  </si>
  <si>
    <t>Az átváltási árfolyam, amelyet a fedezet eredeti pénzneme és a HUF között alkalmaztak</t>
  </si>
  <si>
    <t>FC_16</t>
  </si>
  <si>
    <t>Date that the latest valuation took place.</t>
  </si>
  <si>
    <t>Fedezet utolsó értékbecslésének dátuma</t>
  </si>
  <si>
    <t>A legutolsó értékbecslés dátuma.</t>
  </si>
  <si>
    <t>FC_17</t>
  </si>
  <si>
    <t>Eligibility of guarantee</t>
  </si>
  <si>
    <t>Indication that the guarantee is eligible as unfunded credit protection as defined in line with Article 213 Regulation (EU) No 575/2013 (CRR).
To be filled if collateral is Financial Guarantees</t>
  </si>
  <si>
    <t>A garancia jogosultsága</t>
  </si>
  <si>
    <t>Annak feltüntetése, hogy a garancia az 575/2013/EU rendelet (CRR) 213. cikke szerinti nem finanszírozott hitelkockázati fedezetnek minősül.
Akkor kell kitölteni, ha a fedezet pénzügyi garancia</t>
  </si>
  <si>
    <t>FC_18</t>
  </si>
  <si>
    <t>Type of liability</t>
  </si>
  <si>
    <t>Indication whether guarantee is given by one or several guarantors.
To be filled if collateral is Financial Guarantees</t>
  </si>
  <si>
    <t xml:space="preserve">Drop-down: 
One guarantor (1)
Separate guarantee (2)
Joint and several (3) </t>
  </si>
  <si>
    <t>Kötelezettség típusa</t>
  </si>
  <si>
    <t>Annak feltüntetése, hogy a kezességet egy vagy több garanciavállaló nyújtja-e.
Akkor kell kitölteni, ha a fedezet pénzügyi garancia</t>
  </si>
  <si>
    <t xml:space="preserve">Legördülő lista: 
Egy garanciavállaló (1)
Külön garanciák (2)
Egyetemleges (3) </t>
  </si>
  <si>
    <t>FC_19</t>
  </si>
  <si>
    <t>Bank guarantee</t>
  </si>
  <si>
    <t>Identification of guarantees, e.g. demand guarantees and letters of credit, issued by banks.
To be filled if collateral is Financial Guarantees</t>
  </si>
  <si>
    <t>Drop-down: 
Demand guarantee by bank (1)
Letter of credit by bank (2)
Guarantee not issued by a bank (3)</t>
  </si>
  <si>
    <t>Bankgarancia</t>
  </si>
  <si>
    <t>A bankok által kibocsátott garanciák, pl. készfizető kezességvállalások és akkreditívek azonosítása.
Akkor kell kitölteni, ha a fedezet pénzügyi garancia</t>
  </si>
  <si>
    <t>Legördülő lista: 
Bank által kibocsátott készfizető kezesség (1)
Bank által kibocsátott akkreditív (2)
Nem bank által kibocsátott garancia (3)</t>
  </si>
  <si>
    <t>FC_20</t>
  </si>
  <si>
    <t>Current Probability of default of the financial guarantee received based on the rating of the institution. The definition of the probability of default is in line with in article 178, 179 and 180 of Regulation (EU) No 575/2013 (CRR) and the accompanying EBA Guidelines on the application of the definition of default (CRR).
To be filled if collateral is Financial Guarantees or Financial Instruments</t>
  </si>
  <si>
    <t>Nemteljesítési valószínűség</t>
  </si>
  <si>
    <t>A kapott pénzügyi garancia nemteljesítésének jelenlegi valószínűsége az intézmény minősítése alapján. A nemteljesítés valószínűségének meghatározása összhangban van az 575/2013/EU rendelet (CRR) 178., 179. és 180. cikkével és az azt kísérő, a nemteljesítés fogalmának alkalmazásáról szóló EBH iránymutatással (CRR)
Akkor kell kitölteni, ha a fedezet pénzügyi garancia vagy pénzügyi instrumentum</t>
  </si>
  <si>
    <t>FC_21</t>
  </si>
  <si>
    <t>Current level of the 'Loss given default' (in HUF) of the financial guarantee received determined in accordance with Articles 161, 164, 179 and 181 of Regulation (EU) No 575/2013.
To be filled if collateral is Financial Guarantees or Financial Instruments</t>
  </si>
  <si>
    <t>A pénzügyi garancia az 575/2013/EU rendelet 161., 164., 179. és 181. cikkével összhangban meghatározott "nemteljesítéskori veszteség" aktuális szintje (forintban)
Akkor kell kitölteni, ha a fedezet pénzügyi garancia vagy pénzügyi instrumentum</t>
  </si>
  <si>
    <t>FC_22</t>
  </si>
  <si>
    <t>Enforcement Description</t>
  </si>
  <si>
    <t xml:space="preserve">Description of the stage of Enforcement, i.e. if  the financial guarantee received is in enforcement as at the cut off date, referring to the stage the institution is in for seizing the guarantee.
</t>
  </si>
  <si>
    <t>Végrehajtás leírása</t>
  </si>
  <si>
    <t xml:space="preserve">A végrehajtás szakaszának leírása, azaz ha a kapott pénzügyi garancia a határnapon végrehajtás alatt áll, az intézménynek a garancia lefoglalására vonatkozó szakaszára való hivatkozással.
</t>
  </si>
  <si>
    <t>FC_23</t>
  </si>
  <si>
    <t>ISIN</t>
  </si>
  <si>
    <t>ISIN number.
To be filled if collateral is Financial Instruments</t>
  </si>
  <si>
    <t>Numeric (12 digit number)</t>
  </si>
  <si>
    <t>HITREG-ben:
FEDA.FED_ISIN</t>
  </si>
  <si>
    <t>ISIN szám
Akkor kell kitölteni, ha a fedezet pénzügyi instrumentum</t>
  </si>
  <si>
    <t>Numerikus (12 számjegyű)</t>
  </si>
  <si>
    <t>FC_24</t>
  </si>
  <si>
    <t>Instrument ESA 2010 class</t>
  </si>
  <si>
    <t>The class of the instrument according to ESA 2010 classification.
To be filled if collateral is Financial Instruments</t>
  </si>
  <si>
    <t>Drop-down: 
- Short-term debt securities (1)
- Long-term debt securities (2)
- Listed shares (3)
- Unlisted shares (4)
- Money market funds (MMF) shares / units (5)
- Non-MMF investment fund shares / units (6)</t>
  </si>
  <si>
    <t>ESA 2010 osztály</t>
  </si>
  <si>
    <t>Az instrumentum besorolása ESA 2010 szerint
Akkor kell kitölteni, ha a fedezet pénzügyi instrumentum</t>
  </si>
  <si>
    <t>Legördülő lista: 
- Rövid lejáratú hitelviszonyt megtestesítő értékpapírok (1)
- Tartós hitelviszonyt megtestesítő értékpapírok (2)
- Tőzsdén jegyzett részvények (3)
- Tőzsdén nem jegyzett részvények (4)
- Pénzpiaci alapok részvényei / jegyek (5)
- Nem pénzpiaci alapok részvényei / jegyek (6)</t>
  </si>
  <si>
    <t>FC_25</t>
  </si>
  <si>
    <t>Purchased under resale agreement</t>
  </si>
  <si>
    <t>Indicate whether collateral was purchased with an agreement to resell it at a later stage.
To be filled if collateral is Financial Instruments or Cash Collateral Received</t>
  </si>
  <si>
    <t>Továbbértékesítési megállapodás keretében vásárolt</t>
  </si>
  <si>
    <t>Jelölje meg, hogy a fedezetet a későbbi továbbértékesítésre vonatkozó megállapodással vásárolták-e.
Kitöltendő, ha a fedezet pénzügyi eszköz vagy kapott készpénzfedezet</t>
  </si>
  <si>
    <t>FC_26</t>
  </si>
  <si>
    <t>Rehypothecation of collateral</t>
  </si>
  <si>
    <t>Indication as to whether collateral has been pledged to a third party.
To be filled if collateral is Financial Instruments or Cash Collateral Received</t>
  </si>
  <si>
    <t>A fedezet újbóli zálogosítása</t>
  </si>
  <si>
    <t>Annak feltüntetése, hogy a biztosítékot elzálogosították-e harmadik félnek.
Kitöltendő, ha a fedezet pénzügyi eszköz vagy kapott készpénzfedezet</t>
  </si>
  <si>
    <t>FC_27</t>
  </si>
  <si>
    <t>Next possible withdrawal date (if any)</t>
  </si>
  <si>
    <t>If applicable, next possible withdrawal date of the cash position.
To be filled if collateral is Cash Collateral Received</t>
  </si>
  <si>
    <t>Következő lehetséges készpénzfelvétel (ha releváns)</t>
  </si>
  <si>
    <t>Következő lehetséges készpénz felvétel időpontja
Kitöltendő, ha a fedezet kapott készpénzfedezet</t>
  </si>
  <si>
    <t>FC_28</t>
  </si>
  <si>
    <t>FC_29</t>
  </si>
  <si>
    <t>FC_30</t>
  </si>
  <si>
    <t>Other assets &gt;&gt;</t>
  </si>
  <si>
    <t>Other Financial Assets</t>
  </si>
  <si>
    <t>FA_1</t>
  </si>
  <si>
    <t>Financial contract ID / Identifier</t>
  </si>
  <si>
    <t>Unique identifier of the financial asset</t>
  </si>
  <si>
    <t>Latest closed month-end / T</t>
  </si>
  <si>
    <t>T+1</t>
  </si>
  <si>
    <t>Pénzügyi szerződések azonosítója / Azonosító</t>
  </si>
  <si>
    <t>A pénzügyi eszköz egyedi azonosítója</t>
  </si>
  <si>
    <t>FA_2</t>
  </si>
  <si>
    <t>Az ügyfél egyedi belső azonosítója, az ügyfél adatbázisnak megfelelően (adós / fedezetnyújtó / garanciavállaló / stb.).</t>
  </si>
  <si>
    <t>FA_3</t>
  </si>
  <si>
    <t>Current balance</t>
  </si>
  <si>
    <t>Current balance of the cash / deposit position in HUF (account level)</t>
  </si>
  <si>
    <t>Aktuális egyenleg</t>
  </si>
  <si>
    <t>A készpénzállomány / betét aktuális egyenlege forintban (számlaszinten).</t>
  </si>
  <si>
    <t>FA_4</t>
  </si>
  <si>
    <t>Currency</t>
  </si>
  <si>
    <t>Currency of the cash / deposit position</t>
  </si>
  <si>
    <t>Devizanem</t>
  </si>
  <si>
    <t>A készpénz / elhelyezett betét devizaneme</t>
  </si>
  <si>
    <t>FA_5</t>
  </si>
  <si>
    <t>The exchange rate between the original currency of the cash / deposit amount and HUF at the cut-off date.</t>
  </si>
  <si>
    <t>A készpénz / elhelyezett betét pénzneme és a forint közötti átváltási árfolyam az adatszolgáltatási referencia-időpontban</t>
  </si>
  <si>
    <t>FA_6</t>
  </si>
  <si>
    <t>If applicable, next possible withdrawal date of the cash / deposit position</t>
  </si>
  <si>
    <t>Következő lehetséges készpénz / elhelyezett betét felvétel időpontja (ha van ilyen)</t>
  </si>
  <si>
    <t>FA_7</t>
  </si>
  <si>
    <t>Interest rate (income or expense)</t>
  </si>
  <si>
    <t>Interest rate associated to the cash / deposit position</t>
  </si>
  <si>
    <t>Kamatláb (bevétel vagy kiadás)</t>
  </si>
  <si>
    <t>A készpénzállományhoz / elhelyezett betéthez kapcsolódó kamatláb</t>
  </si>
  <si>
    <t>FA_8</t>
  </si>
  <si>
    <t>Category (e.g. cash on hand, balances with central banks)</t>
  </si>
  <si>
    <t>Brief description/ categorisation of the cash / deposit account</t>
  </si>
  <si>
    <t>Drop-down:
Cash on hand (1)
Balance with central banks (2)
Deposit with other credit institution (3)
Deposit with other counterparties (4)
Other (5)</t>
  </si>
  <si>
    <t>Kategória (pl. készpénz, jegybankban tartott egyenlegek)</t>
  </si>
  <si>
    <t>A készpénz / betétszámla rövid leírása / besorolása</t>
  </si>
  <si>
    <t>Legördülő lista:
Készpénz (1)
Központi bankoknál tartott eszközök (2)
Betét egyéb hitelintézetben (3)
Betét egyéb ügyfeleknél (4)
Egyéb  (5)</t>
  </si>
  <si>
    <t>FA_9</t>
  </si>
  <si>
    <t>RWA amount</t>
  </si>
  <si>
    <t>The Risk Weighted Assets (in HUF) allocated to the instrument. The Risk Weighted Assets are defined in line with Articles 114 to 134 and Article 151 to 157 of Regulation (EU) No 575/2013 (CRR).</t>
  </si>
  <si>
    <t>RWA érték</t>
  </si>
  <si>
    <t>Az eszközhöz rendelt kockázattal súlyozott eszközök értéke forintban. A kockázattal súlyozott eszközök meghatározása az 575/2013/EU rendelet (CRR) 114-134. és 151-157. cikkével összhangban történik.</t>
  </si>
  <si>
    <t>FA_10</t>
  </si>
  <si>
    <t>Hedge ID</t>
  </si>
  <si>
    <t>Fedezeti azonosító</t>
  </si>
  <si>
    <t>FA_11</t>
  </si>
  <si>
    <t xml:space="preserve">Financial contract ID </t>
  </si>
  <si>
    <t>Unique identifier for the debt security</t>
  </si>
  <si>
    <t xml:space="preserve">Pénzügyi szerződések azonosítója </t>
  </si>
  <si>
    <t>Hitelviszonyt megtestesítő értékpapírok egyedi azonosítója</t>
  </si>
  <si>
    <t>FA_12</t>
  </si>
  <si>
    <t>ISIN number</t>
  </si>
  <si>
    <t>ISIN szám</t>
  </si>
  <si>
    <t>FA_13</t>
  </si>
  <si>
    <t>Value of the security</t>
  </si>
  <si>
    <t xml:space="preserve">Mark-to-market valuation of the security or mark-to-model valuation used in application of Article 11(2) of Regulation (EU) No 648/2012 and reported in application of Article 9 of Regulation (EU) No 648/2012 and delegated and implementing regulations adopted thereunder. </t>
  </si>
  <si>
    <t>- In case Debt securities are considered to be presented on the similar sheet as Other Financial Assets, then to be merged with data field 'Current balance'.</t>
  </si>
  <si>
    <t>Az értékpapír értéke</t>
  </si>
  <si>
    <t xml:space="preserve">Az értékpapír piaci értéken történő értékelése ("mark-to-market valuation") vagy a modell szerinti értékelése ("mark-to-model") a 648/2012/EU rendelet 11. cikkének (2) bekezdése alkalmazásában használt, a 648/2012/EU rendelet 9. cikke és az annak alapján elfogadott felhatalmazáson alapuló és végrehajtási rendeletek alkalmazásában bejelentett értéken történő értékelés. </t>
  </si>
  <si>
    <t>FA_14</t>
  </si>
  <si>
    <t>Carrying amount</t>
  </si>
  <si>
    <t>Carrying amount of the security in the balance sheet in HUF</t>
  </si>
  <si>
    <t>Könyv szerinti érték</t>
  </si>
  <si>
    <t>Az értékpapírok könyv szerinti értéke a mérlegben forintban.</t>
  </si>
  <si>
    <t>FA_15</t>
  </si>
  <si>
    <t>Currency of the value</t>
  </si>
  <si>
    <t>The currency used for the valuation of the security</t>
  </si>
  <si>
    <t>Pénznem</t>
  </si>
  <si>
    <t>Az értékpapír értékelésének devizaneme</t>
  </si>
  <si>
    <t>FA_16</t>
  </si>
  <si>
    <t>The exchange rate between the original currency of the value and HUF at the cut-off date.</t>
  </si>
  <si>
    <t>Az értékelés eredeti pénzneme és a forint közötti átváltási árfolyam az adatszolgáltatási referencia-időpontban</t>
  </si>
  <si>
    <t>FA_17</t>
  </si>
  <si>
    <t xml:space="preserve">Valuation timestamp </t>
  </si>
  <si>
    <t>Date and time of the last valuation.</t>
  </si>
  <si>
    <t xml:space="preserve">Értékelés időpontja </t>
  </si>
  <si>
    <t>Utolsó értékelés időpontja</t>
  </si>
  <si>
    <t>ÉÉ/HH/NN és óra:perc</t>
  </si>
  <si>
    <t>FA_18</t>
  </si>
  <si>
    <t>Valuation type</t>
  </si>
  <si>
    <r>
      <t>Indicate whether valuation was performed mark-to-market, mark-to- model</t>
    </r>
    <r>
      <rPr>
        <strike/>
        <sz val="10"/>
        <rFont val="Verdana"/>
        <family val="2"/>
        <scheme val="major"/>
      </rPr>
      <t xml:space="preserve"> </t>
    </r>
  </si>
  <si>
    <t>Drop down: 
- Mark-to-market (1)
- Mark-to-model (2)
- Other (3)</t>
  </si>
  <si>
    <t>Értékelés típusa</t>
  </si>
  <si>
    <t xml:space="preserve">Jelzés, hogy az értékelés "mark-to-market" vagy "mark-to-model" módszerrel történt </t>
  </si>
  <si>
    <t>Legördülő lista: 
- Mark-to-market (1)
- Mark-to-model (2)
- Egyéb (3)</t>
  </si>
  <si>
    <t>FA_19</t>
  </si>
  <si>
    <t>Type of impairment</t>
  </si>
  <si>
    <t>Identify impairment level for security according to categories of Securities Holding Statistics</t>
  </si>
  <si>
    <t>Drop down: 
- Not applicable / not subject to impairment (1)
- General allowances (national GAAP) (2)
- Stage 1 (IFRS) (3)
- Stage 2 (IFRS) (4)
- Stage 3 (IFRS (5)
- Specific allowances (national GAAP) (6)</t>
  </si>
  <si>
    <t>Értékvesztés típusa</t>
  </si>
  <si>
    <t>Az értékpapírok értékvesztési szintjének azonosítása</t>
  </si>
  <si>
    <r>
      <t xml:space="preserve">Legördülő lista: 
- Nem vonatkozik rá / értékvesztés alá nem esik (1)
- Általános értékvesztés (nemzeti GAAP) (2)
 - Stage 1 (IFRS) (3)
 - </t>
    </r>
    <r>
      <rPr>
        <sz val="8"/>
        <rFont val="Verdana"/>
        <family val="2"/>
        <scheme val="major"/>
      </rPr>
      <t>Stage 2 (IFRS)</t>
    </r>
    <r>
      <rPr>
        <sz val="10"/>
        <rFont val="Verdana"/>
        <family val="2"/>
        <scheme val="major"/>
      </rPr>
      <t xml:space="preserve"> (4)
 - Stage 3 (IFRS) (5)
- Specifikus értékvesztés (nemzeti GAAP) (6)</t>
    </r>
  </si>
  <si>
    <t>FA_20</t>
  </si>
  <si>
    <t>Accumulated impairment amount</t>
  </si>
  <si>
    <t xml:space="preserve">The amount of loss allowances (in HUF) that are held against or are allocated to financial assets or off balance sheet items on the cut off date. This data field applies to financial assets subject to impairment under the applied accounting standards (IFRS or national GAAP). If the instrument is not subject to impairment, not applicable should be filled out. If the impairment is 'collectively assessed', the accumulated impairment amount that is determined for the total pool is allocated to each financial asset of the pool in proportion to its gross carrying amount in line with the applied accounting standard. The accumulated impairment amount shall be defined in line with paragraph 11, 69, 71 and 110 of Part 2 of Annex V to Implementing Regulation (EU) No 680/2014 (FINREP). 
</t>
  </si>
  <si>
    <t>Halmozott értékvesztés</t>
  </si>
  <si>
    <t xml:space="preserve">Az instrumentum tekintetében a veszteségekre képezett vagy az instrumentumhoz hozzárendelt értékvesztés összege (forintban) az adatszolgáltatási referencia-időpontban. Ez az adat az alkalmazott számviteli standardnak (IFRS vagy nemzeti GAAP) megfelelően értékvesztés alá tartozó pénzügyi eszközökre vonatkozik. Ha az eszközre nem vonatkozik az értékvesztés, akkor a nem alkalmazható jelölést kell kitölteni. Ha az értékvesztés „csoportosan értékelt", a teljes poolra meghatározott halmozott értékvesztés összegét a pool egyes pénzügyi eszközeire a bruttó könyv szerinti értékük arányában kell felosztani az alkalmazott számviteli standarddal összhangban. A halmozott értékvesztés összegét a 680/2014/EU végrehajtási rendelet (FINREP) V. melléklete 2. részének 11., 69. 71. és 110. bekezdésével összhangban kell meghatározni. 
</t>
  </si>
  <si>
    <t>FA_21</t>
  </si>
  <si>
    <t>The class of the instrument according to ESA 2010 classification</t>
  </si>
  <si>
    <t xml:space="preserve">Drop-down: 
- Short-term debt securities (1)
- Long-term debt securities (2)
- Listed shares (3)
- Unlisted shares (4)
- Money market funds (MMF) shares / units (5)
- Non-MMF investment fund shares / units (6)
</t>
  </si>
  <si>
    <t>Az instrumentum besorolása ESA 2010 szerint</t>
  </si>
  <si>
    <t xml:space="preserve">Legördülő lista: 
- Rövid lejáratú hitelviszonyt megtestesítő értékpapírok (1)
- Tartós hitelviszonyt megtestesítő értékpapírok (2)
- Tőzsdén jegyzett részvények (3)
- Tőzsdén nem jegyzett részvények (4)
- Pénzpiaci alapok részvényei / jegyek (5)
- Nem pénzpiaci alapok részvényei / jegyek (6)
</t>
  </si>
  <si>
    <t>FA_22</t>
  </si>
  <si>
    <t>Type of placement</t>
  </si>
  <si>
    <t xml:space="preserve">Public or private. Public refers to issuances in capital markets which have been allocated an ISIN. Private refers to securities structured for clients or other third parties which were sold bilaterally. </t>
  </si>
  <si>
    <t>Drop-down: 
Public (1)
Private (2)</t>
  </si>
  <si>
    <t>Kibocsátás típusa</t>
  </si>
  <si>
    <t xml:space="preserve">Nyilvános vagy zártkörű kibocsátás. A nyilvános olyan tőkepiaci kibocsátásokra utal, amelyekhez ISIN-számot rendeltek. A zártkörű az ügyfelek vagy más harmadik felek számára strukturált értékpapírokra vonatkozik, amelyeket kétoldalúan értékesítettek. </t>
  </si>
  <si>
    <t>Legördülő lista: 
Nyilvános (1)
Zártkörű (2)</t>
  </si>
  <si>
    <t>FA_23</t>
  </si>
  <si>
    <t>Issuance date</t>
  </si>
  <si>
    <t>Kibocsátás napja</t>
  </si>
  <si>
    <t>FA_24</t>
  </si>
  <si>
    <t>Maturity date</t>
  </si>
  <si>
    <t xml:space="preserve">Maturity date (not applicable for equity instruments) </t>
  </si>
  <si>
    <t>Lejárat időpontja</t>
  </si>
  <si>
    <t xml:space="preserve">Lejárat időpontja (nem érvényes tőkeinstrumentumokra) </t>
  </si>
  <si>
    <t>FA_25</t>
  </si>
  <si>
    <t>Guarantee provided</t>
  </si>
  <si>
    <t>Indicator if a guarantee has been provided</t>
  </si>
  <si>
    <t>Collateral Identifier (which would then be the same as provided in the "Financial collateral" table)</t>
  </si>
  <si>
    <t>Adott garanciák</t>
  </si>
  <si>
    <t>Jelzés, ha garancia áll rendelkezésre</t>
  </si>
  <si>
    <t>Fedezet azonosítója (ugyanaz mint a „Pénzügyi fedezet” táblázatban)</t>
  </si>
  <si>
    <t>FA_26</t>
  </si>
  <si>
    <t>Rating of security</t>
  </si>
  <si>
    <r>
      <t>Credit rating of security.</t>
    </r>
    <r>
      <rPr>
        <strike/>
        <sz val="10"/>
        <rFont val="Verdana"/>
        <family val="2"/>
        <scheme val="major"/>
      </rPr>
      <t xml:space="preserve"> </t>
    </r>
  </si>
  <si>
    <t xml:space="preserve">Alphanumeric </t>
  </si>
  <si>
    <t>Értékpapír minősítése</t>
  </si>
  <si>
    <t>Értékpapír hitelminősítése</t>
  </si>
  <si>
    <t xml:space="preserve">Alfanumerikus </t>
  </si>
  <si>
    <t>FA_27</t>
  </si>
  <si>
    <t>Nominal amount of security</t>
  </si>
  <si>
    <r>
      <t>Nominal amount of security calculated consistently with FINREP reporting principles.</t>
    </r>
    <r>
      <rPr>
        <strike/>
        <sz val="10"/>
        <rFont val="Verdana"/>
        <family val="2"/>
        <scheme val="major"/>
      </rPr>
      <t xml:space="preserve"> </t>
    </r>
    <r>
      <rPr>
        <sz val="10"/>
        <rFont val="Verdana"/>
        <family val="2"/>
        <scheme val="major"/>
      </rPr>
      <t>Figures should be reported in HUF.</t>
    </r>
  </si>
  <si>
    <t>Értékpapír névértéke</t>
  </si>
  <si>
    <t>A FINREP adatszolgáltatási elveivel összhangban kiszámított értékpapír névérték. Adatok forintban megadva.</t>
  </si>
  <si>
    <t>FA_28</t>
  </si>
  <si>
    <t>Currency of the nominal amount</t>
  </si>
  <si>
    <t>The currency used for expressing the nominal amount of the security</t>
  </si>
  <si>
    <t>Névérték pénzneme</t>
  </si>
  <si>
    <t>Az értékpapír névértékének devizaneme</t>
  </si>
  <si>
    <t>FA_29</t>
  </si>
  <si>
    <t>The exchange rate between the original currency expressing the nominal amount of the security and HUF as at cut-off date</t>
  </si>
  <si>
    <t>Az értékpapír névértékének eredeti pénzneme és a forint közötti átváltási árfolyam az adatszolgáltatási referencia-időpontban</t>
  </si>
  <si>
    <t>FA_30</t>
  </si>
  <si>
    <t>Coupon type</t>
  </si>
  <si>
    <t>Type of coupon:
1. Fixed
2. Floating
3. Zero Coupon
4. Other</t>
  </si>
  <si>
    <t>Drop-down:
Fixed (1)
Floating (2)
Zero Coupon (3)
Other (4)</t>
  </si>
  <si>
    <t>Kamatszelvény típusa</t>
  </si>
  <si>
    <t>Kupon jellege:
1. Fix
2. Változó
3. Zéró-kupon
4. Egyéb</t>
  </si>
  <si>
    <t>Legördülő lista:
Fix (1)
Változó (2)
Zéró-kupon (3)
Egyéb (4)</t>
  </si>
  <si>
    <t>FA_31</t>
  </si>
  <si>
    <t>Coupon currency</t>
  </si>
  <si>
    <t>Currency in which the coupon is paid</t>
  </si>
  <si>
    <t>Kamatszelvény devizaneme</t>
  </si>
  <si>
    <t>Kamatszelvény kifizetésének devizaneme</t>
  </si>
  <si>
    <t>FA_32</t>
  </si>
  <si>
    <t>Coupon rate</t>
  </si>
  <si>
    <t>Coupon rate (if fixed)</t>
  </si>
  <si>
    <t>Kamatláb</t>
  </si>
  <si>
    <t>Kamatláb (ha fix)</t>
  </si>
  <si>
    <t>FA_33</t>
  </si>
  <si>
    <t>Coupon frequency</t>
  </si>
  <si>
    <t>Frequency of coupon payment.</t>
  </si>
  <si>
    <t>FA_34</t>
  </si>
  <si>
    <t xml:space="preserve">Frequency of principal payments based on the current Agreement as at the cut off date </t>
  </si>
  <si>
    <t xml:space="preserve">A teljesítendő tőkefizetések gyakorisága az aktuális szerződés szerint az adatszolgáltatási referencia-időpontban </t>
  </si>
  <si>
    <t>FA_35</t>
  </si>
  <si>
    <t>The annualised interest rate or the narrowly defined interest rate as per the cut off date.</t>
  </si>
  <si>
    <t>Az évesített kamatláb vagy a szűken meghatározott kamatláb az adatszolgáltatási referencia-időpontban.</t>
  </si>
  <si>
    <t>FA_36</t>
  </si>
  <si>
    <t>Current Reference rate</t>
  </si>
  <si>
    <t>Reference rate used for the calculation of the actual interest rate if floating. The reference rate code is a combination of the reference rate value and the maturity value. Where EONIA is reported as “Euribor – Overnight”. In the case of a maturity longer than 12 months, the maturity value “12 months” is reported. Single reference rates which are not EURIBOR, USD LIBOR, GBP LIBOR, EUR LIBOR, JPY LIBOR, CHF LIBOR or MIBOR, are registered using the value “Other Single Reference Rate”. Instruments using multiple reference rates are registered using the value “Other Multiple Reference Rates”. Other single reference rates, incl. those for other jursidictions as well as ESTR, SOFR and SONIA, can be specified in the following data field.</t>
  </si>
  <si>
    <t>Jelenlegi referenciakamat</t>
  </si>
  <si>
    <t>A tényleges kamatláb kiszámításához használt referencia-kamatláb, ha változó. A referencia-kamatláb kódja a referencia-kamatláb értékének és a lejárati értéknek a kombinációja. Ahol az EONIA-t "Euribor - Overnight" néven jelentik. A 12 hónapnál hosszabb lejárat esetén a "12 hónap" lejárati értéket kell jelenteni. A nem EURIBOR, USD LIBOR, GBP LIBOR, EUR LIBOR, JPY LIBOR, CHF LIBOR vagy MIBOR típusú egyedi referenciakamatlábakat az "Egyéb egyedi referenciakamatláb" értékkel kell nyilvántartani. A többszörös referencia-kamatlábat alkalmazó instrumentumokat az "Egyéb többszörös referencia-kamatláb" értékkel kell nyilvántartani.  Egyéb egységes referencia-kamatlábak, beleértve az egyéb joghatóságok, valamint az ESTR, SOFR és SONIA referencia-kamatlábakat is, a következő adatmezőben adhatók meg.</t>
  </si>
  <si>
    <t>Legördülő lista: A referencia-kamatláb az alábbiak kombinációja 
a referencia-kamatláb (BUBOR (1), EURIBOR (2), USD LIBOR (3), GBP LIBOR (4), EUR LIBOR (5), JPY LIBOR (6), MIBOR (7), ÁKK referencia-kamatláb (8), EGYÉB REFERENCIA-KAMATLÁB (9), EGYÉB TÖBBSZÖRÖS REFERENCIA-KAMATLÁB (10), vagy EGYÉNI REFERENICA-KAMATLÁB (11)) 
és a lejárati érték (EGY ÉV (1), EGY HÉT (2), KÉT HÉT (3), HÁROM HÉT (4), EGY HÓNAP (5), KÉT HÓNAP (6), HÁROM HÓNAP (7), NÉGY HÓNAP (8), ÖT HÓNAP (9), HAT HÓNAP (10), HÉT HÓNAP (11), NYOLC HÓNAP (12), KILENC HÓNAP (13), TÍZ HÓNAP (14), 11 HÓNAP (15), 12 HÓNAP (16)).</t>
  </si>
  <si>
    <t>FA_37</t>
  </si>
  <si>
    <t>Reference rate</t>
  </si>
  <si>
    <t>Reference rate if floating</t>
  </si>
  <si>
    <t>Referencia-kamatláb</t>
  </si>
  <si>
    <t>Referencia-kamatláb, ha változó</t>
  </si>
  <si>
    <t>FA_38</t>
  </si>
  <si>
    <t>Spread</t>
  </si>
  <si>
    <t>Spread over reference rate (if floating)</t>
  </si>
  <si>
    <t>Kamatkülönbözet</t>
  </si>
  <si>
    <t>Referencia-kamatlábra számított felár (ha változó)</t>
  </si>
  <si>
    <t>FA_39</t>
  </si>
  <si>
    <t>Ticker</t>
  </si>
  <si>
    <t>The ticker of the counterparty if listed</t>
  </si>
  <si>
    <t>Ticker kód</t>
  </si>
  <si>
    <t>Az ügyfél ticker kódja, ha tőzsdén jegyzett</t>
  </si>
  <si>
    <t>FA_40</t>
  </si>
  <si>
    <t>Indicate whether security was purchased with an agreement to resell it at a later stage</t>
  </si>
  <si>
    <t>Jelölje meg, hogy az értékpapírt a későbbi továbbértékesítésre vonatkozó megállapodással vásárolták-e.</t>
  </si>
  <si>
    <t>FA_41</t>
  </si>
  <si>
    <t>Indicate the source of encumbrance for the security according to specifications of Securities Holding Statistics</t>
  </si>
  <si>
    <t>Drop-down:
- Unencumbered / No encumbrance (1)
- Central bank funding (2)
- Exchange traded derivatives (3)
- Over-the-counter derivatives (4)
- Deposits - repurchase agreements other than to central banks (5)
- Deposits other than repurchase agreements (6)
- Debt securities issued - covered bonds securities (7)
- Debt securities issued - asset-backed securities (8)
- Debt securities issued - other than covered bonds and ABSs (9)
- Other sources of encumbrance (10)</t>
  </si>
  <si>
    <t>Adja meg az értékpapír megterhelésének forrását az "SHSS" (Securities Holdings Statistics) előírásai szerint.</t>
  </si>
  <si>
    <t>Legördülő lista:
- Tehermentes (1)
- Központi banki finanszírozás (2)
- Tőzsdén kereskedett derivatívák (3) 
- OTC-származtatott ügyletek (4)
- Betétek - repóügyletek, kivéve központi bankok (5) 
- Betétek, kivéve a repóügyleteket (6)
- Kibocsátott hitelviszonyt megtestesítő értékpapírok - fedezett kötvények (7)
- Kibocsátott hitelviszonyt megtestesítő értékpapírok - eszközfedezetű értékpapírok (8)
- Kibocsátott hitelviszonyt megtestesítő értékpapírok - a fedezett kötvényeken és ABS-eken kívül (9) 
- Egyéb terhelési források (10)</t>
  </si>
  <si>
    <t>FA_42</t>
  </si>
  <si>
    <t>Eligibility for standard central bank (MNB) operations</t>
  </si>
  <si>
    <t>Indicate whether security meets eligibility criteria for standard central bank (MNB) operations</t>
  </si>
  <si>
    <t>A jegybanki (MNB) standard műveletekre való jogosultság</t>
  </si>
  <si>
    <t>Jelezze, hogy az értékpapír jogosult-e jegybanki (MNB) standard műveletekre</t>
  </si>
  <si>
    <t>FA_43</t>
  </si>
  <si>
    <t>Part of LCR buffer</t>
  </si>
  <si>
    <t>Indicate whether security was part of the legal entity's LCR buffer per reference date</t>
  </si>
  <si>
    <t>Drop down:
- Part of LCR buffer (1)
- Not part of LCR buffer (2)</t>
  </si>
  <si>
    <t>LCR puffer része</t>
  </si>
  <si>
    <t>Jelölje meg, hogy az értékpapír az intézmény LCR-pufferének része volt-e az adatszolgáltatási referenciaidőpontban</t>
  </si>
  <si>
    <t>Legördülő lista:
- LCR puffer része (1)
- LCR puffernek nem része (2)</t>
  </si>
  <si>
    <t>FA_44</t>
  </si>
  <si>
    <t>Category of LCR buffer</t>
  </si>
  <si>
    <t xml:space="preserve">Indicate which part of the LCR buffer the security was part of </t>
  </si>
  <si>
    <t>Drop down: 
- L1 (1)
- L2A (2)
- L2B (3)</t>
  </si>
  <si>
    <t>LCR puffer kategória</t>
  </si>
  <si>
    <t xml:space="preserve">Jelölje, hogy az értékpapír a társaság  LCR-pufferének melyik része volt </t>
  </si>
  <si>
    <t>Legördülő lista: 
- L1 (1)
- L2A (2)
- L2B (3)</t>
  </si>
  <si>
    <t>FA_45</t>
  </si>
  <si>
    <t>Accounting classification</t>
  </si>
  <si>
    <t>Classification of security into the categories designated by IFRS9</t>
  </si>
  <si>
    <t>Drop-down:
Financial assets held for trading (1)
Non-trading financial assets mandatorily at fair value trough profit or loss (2)
Financial assets designated at fair value through profit or loss (3)
Financial assets at fair value through other comprehensive income (4)
Financial assets at amortised cost (5)
Investment in subsidiary or joint venture (6)
National GAAP applier (7)</t>
  </si>
  <si>
    <t>Számviteli besorolás</t>
  </si>
  <si>
    <t>Az értékpapír IFRS 9 szerinti kategóriába sorolása</t>
  </si>
  <si>
    <t>Legördülő lista:
Kereskedési céllal tartott pénzügyi eszközök (1)
Kötelezően a nyereséggel vagy veszteséggel szemben valós értéken értékelt, nem kereskedési célú pénzügyi eszközök (2)
Pénzügyi eszközök valós értéke az eredményben/veszteségben (3)
Valós értéken az egyéb átfogó jövedelemmel szemben ("FVTOCI”) nyilvántartott pénzügyi eszközök (4)
Amortizált bekerülési értéken nyilvántartott pénzügyi eszközök (5)
Befektetések leányvállalatokban vagy közös vezetésű vállalkozásokban
Nemzeti GAAP alkalmazása (7)</t>
  </si>
  <si>
    <t>FA_46</t>
  </si>
  <si>
    <t>Level of fair value hierarchy</t>
  </si>
  <si>
    <t>Classification into the levels of the IFRS 13 fair value hierarchy, where level 3 exposures are those for which valuation is based on unobservable model input parameters.</t>
  </si>
  <si>
    <t>Drop-down: 
Level 1(1)
Level 2 (2)
Level 3 (3)
National GAAP applier (4)</t>
  </si>
  <si>
    <t>Valós érték hierarchia szint</t>
  </si>
  <si>
    <t>Az IFRS 13 valós érték hierarchia szintjei szerinti besorolás, ahol a 3. szintű kitettségek azok, amelyek értékelése nem megfigyelhető input paramétereken alapul.</t>
  </si>
  <si>
    <t>Legördülő lista: 
1. szint (1)
2. szint (2)
3. szint (3)
Nemzeti GAAP alkalmazása (4)</t>
  </si>
  <si>
    <t>FA_47</t>
  </si>
  <si>
    <t>Current Probability of default of the loan based on the rating of the institution. The definition of the probability of default is in line with in article 178, 179 and 180 of Regulation (EU) No 575/2013 (CRR) and the accompanying EBA Guidelines on the application of the definition of default (CRR)</t>
  </si>
  <si>
    <t>Nemteljesítési valószínűség (PD)</t>
  </si>
  <si>
    <t>A kölcsön nemteljesítésének jelenlegi valószínűsége az intézmény minősítése alapján. A nemteljesítés valószínűségének meghatározása összhangban van az 575/2013/EU rendelet (CRR) 178., 179. és 180. cikkével és az azt kísérő, a nemteljesítés fogalmának alkalmazásáról szóló EBH iránymutatással (CRR)</t>
  </si>
  <si>
    <t>FA_48</t>
  </si>
  <si>
    <t>Current level of the 'Loss given default' of the loan, determined in accordance with Articles 161, 164, 179 and 181 of Regulation (EU) No 575/2013</t>
  </si>
  <si>
    <t>Nemteljesítéskori veszteségráta (LGD)</t>
  </si>
  <si>
    <t xml:space="preserve">A kölcsön az 575/2013/EU rendelet 161., 164., 179. és 181. cikkével összhangban meghatározott "nemteljesítéskori veszteség" aktuális szintje </t>
  </si>
  <si>
    <t>FA_49</t>
  </si>
  <si>
    <t>Guarantor ID</t>
  </si>
  <si>
    <t>Guarantor identifier if a guarantee has been provided, in line with the counterparty module.</t>
  </si>
  <si>
    <t>Garanciavállaló azonosítója</t>
  </si>
  <si>
    <t>Garanciavállaló azonosítója, ha garanciát nyújtanak, az ügyfélmodulnak megfelelően.</t>
  </si>
  <si>
    <t>FA_50</t>
  </si>
  <si>
    <t>Instrument seniority type</t>
  </si>
  <si>
    <t>Instrument type according to its seniority.</t>
  </si>
  <si>
    <t>Drop-down based on ECB’s Securities Holding Statistics (field CL_SENIORITY_TYPE)</t>
  </si>
  <si>
    <t>Instrumentum szenioritása</t>
  </si>
  <si>
    <t>Instrumentum típusa szenioritás alapján</t>
  </si>
  <si>
    <t>Az EKB értékpapírállomány statisztikája (SHSS) alapján történő legördülő menü (field CL_SENIORITY_TYPE).</t>
  </si>
  <si>
    <t>FA_51</t>
  </si>
  <si>
    <t>Performing status of the instrument</t>
  </si>
  <si>
    <t>Performing status of the instrument: performing vs non-performing.</t>
  </si>
  <si>
    <t>Drop-down:
- Performing (1)
- Non-performing (2)</t>
  </si>
  <si>
    <t>Az instrumentum teljesítő státusza</t>
  </si>
  <si>
    <t>Az instrumentum teljesítő státusza: teljesítő vs. nemteljesítő</t>
  </si>
  <si>
    <t>Legördülő lista:
- Teljesítő (1)
- Nemteljesítő (2)</t>
  </si>
  <si>
    <t>FA_52</t>
  </si>
  <si>
    <t>FA_53</t>
  </si>
  <si>
    <t>Prudential portfolio of the instrument</t>
  </si>
  <si>
    <t xml:space="preserve">Indicate if the instrument is classified in the trading book or in the banking book for prudential purposes. </t>
  </si>
  <si>
    <t>Drop-down:
- Banking (1)
- Trading (2)</t>
  </si>
  <si>
    <t>Az instrumentum prudenciális portfiliója</t>
  </si>
  <si>
    <t xml:space="preserve">Jelölje meg, hogy az instrumentumot prudenciális célokból a kereskedési könyvbe vagy a banki könyvbe sorolták-e be. </t>
  </si>
  <si>
    <t>Legördülő lista:
- Banki (1)
- Kereskedési (2)</t>
  </si>
  <si>
    <t>FA_54</t>
  </si>
  <si>
    <t>Number of days since the date on which the financial asset became past due as of the cut off date.</t>
  </si>
  <si>
    <t>Drop-down:
≤ 30 days (1) 
&gt; 30 days ≤ 90 days (2) 
&gt; 90 days (3)
Non-applicable (4)</t>
  </si>
  <si>
    <t>Azon napok száma, amelyek elteltek azóta, hogy a pénzügyi eszköz késedelmes esedékességűvé vált.</t>
  </si>
  <si>
    <t>Legördülő lista:
≤ 30 nap (1) 
&gt; 30 ≤ 90 nap (2) 
&gt; 90 nap (3)
Nem alkalmazható (4)</t>
  </si>
  <si>
    <t>FA_55</t>
  </si>
  <si>
    <t>Total Past-Due Principal</t>
  </si>
  <si>
    <t>Amount of the principal outstanding (in HUF) at the reporting date, which is contractually due and has not been paid as at the cut off date (if applicable)</t>
  </si>
  <si>
    <t>Teljes késedelmes összeg - tőke</t>
  </si>
  <si>
    <t>A fordulónapon fennálló, a szerződés szerint esedékes és a fordulónapon még nem kifizetett tőke összesített összege (forintban) (adott esetben).</t>
  </si>
  <si>
    <t>FA_56</t>
  </si>
  <si>
    <t>Amount of the interest outstanding (in HUF) at the reporting date, which is contractually due and has not been paid (past due)</t>
  </si>
  <si>
    <t>A szerződés szerint esedékes, de nem fizetett (lejárt) kamattartozás összege (forintban) a fordulónapon.</t>
  </si>
  <si>
    <t>FA_57</t>
  </si>
  <si>
    <t>Date on which the default status (unlikely to pay / more than 90 days past due / both) is considered to have occurred</t>
  </si>
  <si>
    <t>Az az időpont, amikor a nemteljesítési státusz (nem valószínű, hogy fizet / több mint 90 napja lejárt / mindkettő) bekövetkezettnek tekintendő.</t>
  </si>
  <si>
    <t>FA_58</t>
  </si>
  <si>
    <t>Flag - Forbearance applied</t>
  </si>
  <si>
    <t>Indication whether forbearance is considered to have occurred.</t>
  </si>
  <si>
    <t>Jelzés - Átstrukturálást (forbearance) alkalmaztak</t>
  </si>
  <si>
    <t>Átstrukturálás (forbearance) bekövetkezésének jelzése</t>
  </si>
  <si>
    <t>FA_59</t>
  </si>
  <si>
    <t>Date of Forbearance</t>
  </si>
  <si>
    <t>If forbearance negotiations have started, the date of their commencement</t>
  </si>
  <si>
    <t>Átstrukturálás (forbearance) időpontja</t>
  </si>
  <si>
    <t>Ha a fizetési haladékkal kapcsolatos tárgyalások megkezdődtek, azok megkezdésének időpontja</t>
  </si>
  <si>
    <t>FA_60</t>
  </si>
  <si>
    <t>Description of forbearance</t>
  </si>
  <si>
    <t>Description of the type of forbearance measures applied and other relevant information</t>
  </si>
  <si>
    <t>Átstrukturálás (forbearance) leírása</t>
  </si>
  <si>
    <t>Az alkalmazott átstrukturáláshoz (forbearance) kapcsolódó intézkedések típusának leírása és egyéb lényeges információk</t>
  </si>
  <si>
    <t>FA_61</t>
  </si>
  <si>
    <t>Date of investment</t>
  </si>
  <si>
    <t>Date of acquisition of the shares</t>
  </si>
  <si>
    <t>A befektetés időpontja</t>
  </si>
  <si>
    <t>Részvények felvásárlásának időpontja</t>
  </si>
  <si>
    <t>FA_62</t>
  </si>
  <si>
    <t>Nominal value of shares held / invested</t>
  </si>
  <si>
    <t>Nominal amount of shares held/invested (in HUF)</t>
  </si>
  <si>
    <t>Tartott / befektetett részvények névértéke</t>
  </si>
  <si>
    <t>A tartott / befektetett részvények névértéke (forintban)</t>
  </si>
  <si>
    <t>FA_63</t>
  </si>
  <si>
    <t>Currency of the nominal value of shares held/invested</t>
  </si>
  <si>
    <t>The currency used for expressing the nominal value of the shares held/invested</t>
  </si>
  <si>
    <t>A tartott/befektetett részvények névértékének pénzneme</t>
  </si>
  <si>
    <t>A tartott/befektetett részvények névértékének kifejezésére használt valuta</t>
  </si>
  <si>
    <t>FA_64</t>
  </si>
  <si>
    <t>The exchange rate between the original currency expressing the nominal amount of the shares held/invested and HUF as at cut-off date</t>
  </si>
  <si>
    <t>A részvények névértékének eredeti pénzneme és a forint közötti átváltási árfolyam az adatszolgáltatási referencia-időpontban</t>
  </si>
  <si>
    <t>FA_65</t>
  </si>
  <si>
    <t>Yearly dividends</t>
  </si>
  <si>
    <t>Average expected yearly dividends in the next three years (in HUF)</t>
  </si>
  <si>
    <t>Éves osztalék</t>
  </si>
  <si>
    <t>A következő három évben várható átlagos éves osztalék (forintban)</t>
  </si>
  <si>
    <t>DTA_1</t>
  </si>
  <si>
    <t xml:space="preserve">Tax group </t>
  </si>
  <si>
    <t>Group or tax group where the DTA / DTC is recognised</t>
  </si>
  <si>
    <t xml:space="preserve">Semi-annual / Annual </t>
  </si>
  <si>
    <t xml:space="preserve">Adócsoport </t>
  </si>
  <si>
    <t>Az a csoport vagy adócsoport, ahol a halasztott adókövetelést /halasztott adójóváírást elszámolják</t>
  </si>
  <si>
    <t>DTA_2</t>
  </si>
  <si>
    <t xml:space="preserve">Jurisdiction </t>
  </si>
  <si>
    <t>The tax jurisdiction the DTA / DTC is recognised in</t>
  </si>
  <si>
    <t xml:space="preserve">Illetékesség </t>
  </si>
  <si>
    <t>Az az adójogrendszer, amelyben a halasztott adókövetelést/halasztott adójóváírást elszámolják</t>
  </si>
  <si>
    <t>DTA_3</t>
  </si>
  <si>
    <t>Tax rate</t>
  </si>
  <si>
    <t>Current relevant tax rate</t>
  </si>
  <si>
    <t>Adókulcs</t>
  </si>
  <si>
    <t>Hatályos vonatkozó adókulcs</t>
  </si>
  <si>
    <t>DTA_4</t>
  </si>
  <si>
    <t>Profit of relevant tax group</t>
  </si>
  <si>
    <t>Profit of relevant tax group in last reported account</t>
  </si>
  <si>
    <t>A releváns adócsoport nyeresége</t>
  </si>
  <si>
    <t>A releváns adócsoport nyeresége a legutóbbi pénzügyi beszámoló szerint</t>
  </si>
  <si>
    <t>DTA_5</t>
  </si>
  <si>
    <t>Existence of a cap on DTA / DTC recognition</t>
  </si>
  <si>
    <t>Is tax group subject to a cap or limit on the total value of DTA / DTC it can recognise</t>
  </si>
  <si>
    <t>Halasztott adókövetelés/halasztott adójóváírás elszámolásának felső határa</t>
  </si>
  <si>
    <t>Van-e az adócsoportnak felső határa vagy korlátja az általa elszámolható halasztott adókövetelés/halasztott adójóváírás teljes értékére vonatkozóan?</t>
  </si>
  <si>
    <t>DTA_6</t>
  </si>
  <si>
    <t>DTA / DTC due to losses</t>
  </si>
  <si>
    <t>Value of recognised DTA / DTC due to losses</t>
  </si>
  <si>
    <t>Veszteség miatti halasztott adókövetelés/halasztott adójóváírás</t>
  </si>
  <si>
    <t>A veszteség miatt elszámolt halasztott adókövetelés/halasztott adójóváírás értéke</t>
  </si>
  <si>
    <t>DTA_7</t>
  </si>
  <si>
    <t>DTA / DTC due to temporary differences</t>
  </si>
  <si>
    <t>Value of recognised DTA / DTC due to temporary differences</t>
  </si>
  <si>
    <t>Átmeneti különbözet miatti halasztott adókövetelés/halasztott adójóváírás</t>
  </si>
  <si>
    <t>Átmeneti különbözet miatt elszámolt halasztott adókövetelés/halasztott adójóváírás értéke</t>
  </si>
  <si>
    <t>DTA_8</t>
  </si>
  <si>
    <t>DTA / DTC conditional on future profitability</t>
  </si>
  <si>
    <t>Value of recognised DTA / DTC with a conditionality on future profitability of the tax group</t>
  </si>
  <si>
    <t>Jövőbeli nyereségességtől függő halasztott adókövetelés/halasztott adójóváírás</t>
  </si>
  <si>
    <t>Az elszámolt, az adócsoport jövőbeli nyereségességétől függő halasztott adókövetelés/halasztott adójóváírás értéke</t>
  </si>
  <si>
    <t>DTA_9</t>
  </si>
  <si>
    <t>DTA / DTC not conditional on future profitability</t>
  </si>
  <si>
    <t>Value of recognised DTA / DTC without conditionality on future profitability of the tax group</t>
  </si>
  <si>
    <t>Nem jövőbeli nyereségességtől függő halasztott adókövetelés/halasztott adójóváírás</t>
  </si>
  <si>
    <t>Az elszámolt, nem az adócsoport jövőbeli nyereségességétől függő halasztott adókövetelés/halasztott adójóváírás értéke</t>
  </si>
  <si>
    <t>DTA_10</t>
  </si>
  <si>
    <t>DTA / DTC subject to other conditions</t>
  </si>
  <si>
    <t>Value of recognised DTA / DTC subject to conditions other than future profitability of the tax group</t>
  </si>
  <si>
    <t>Egyéb feltételekhez kötött halasztott adókövetelés/halasztott adójóváírás</t>
  </si>
  <si>
    <t>Az elszámolt, az adócsoport jövőbeli nyereségességén kívüli feltételektől függő halasztott adókövetelés/halasztott adójóváírás értéke</t>
  </si>
  <si>
    <t>DTA_11</t>
  </si>
  <si>
    <t>DTA / DTC without an expiry date</t>
  </si>
  <si>
    <t>Value of recognised DTA / DTC without an expiry date</t>
  </si>
  <si>
    <t>Lejárati idő nélküli halasztott adókövetelés/halasztott adójóváírás</t>
  </si>
  <si>
    <t>Elszámolt lejárati idő nélküli halasztott adókövetelés/halasztott adójóváírás értéke</t>
  </si>
  <si>
    <t>DTA_12</t>
  </si>
  <si>
    <t>DTA / DTC expiring within a year</t>
  </si>
  <si>
    <t>Value of recognised DTA / DTC with an expiry date of less than one year</t>
  </si>
  <si>
    <t>Egy éven belül lejáró halasztott adókövetelés/halasztott adójóváírás</t>
  </si>
  <si>
    <t>Elszámolt egy éven belül lejáró halasztott adókövetelés/halasztott adójóváírás értéke</t>
  </si>
  <si>
    <t>DTA_13</t>
  </si>
  <si>
    <t>DTA / DTC expiring within one to two years</t>
  </si>
  <si>
    <t>Value of recognised DTA / DTC with an expiry date of more than one but less than two years</t>
  </si>
  <si>
    <t>Egy és két év között lejáró halasztott adókövetelés/halasztott adójóváírás</t>
  </si>
  <si>
    <t>Elszámolt egy éven túl, de két éven belül lejáró halasztott adókövetelés/halasztott adójóváírás értéke</t>
  </si>
  <si>
    <t>DTA_14</t>
  </si>
  <si>
    <t>DTA / DTC expiring within two to three years</t>
  </si>
  <si>
    <t>Value of recognised DTA / DTC with an expiry date of more than two but less than three years</t>
  </si>
  <si>
    <t>Két és három év között lejáró halasztott adókövetelés/halasztott adójóváírás</t>
  </si>
  <si>
    <t>Elszámolt két éven túl, de három éven belül lejáró halasztott adókövetelés/halasztott adójóváírás értéke</t>
  </si>
  <si>
    <t>DTA_15</t>
  </si>
  <si>
    <t>DTA / DTC expiring within three to four years</t>
  </si>
  <si>
    <t>Value of recognised DTA / DTC with an expiry date of more than three but less than four years</t>
  </si>
  <si>
    <t>Három és négy év között lejáró halasztott adókövetelés/halasztott adójóváírás</t>
  </si>
  <si>
    <t>Elszámolt három éven túl, de négy éven belül lejáró halasztott adókövetelés/halasztott adójóváírás értéke</t>
  </si>
  <si>
    <t>DTA_16</t>
  </si>
  <si>
    <t>DTA / DTC expiring within four to five years</t>
  </si>
  <si>
    <t>Value of recognised DTA / DTC with an expiry date of more than four but less than five years</t>
  </si>
  <si>
    <t>Négy és öt év között lejáró halasztott adókövetelés/halasztott adójóváírás</t>
  </si>
  <si>
    <t>Elszámolt négy éven túl, de öt éven belül lejáró halasztott adókövetelés/halasztott adójóváírás értéke</t>
  </si>
  <si>
    <t>DTA_17</t>
  </si>
  <si>
    <t>DTA / DTC expiring in more than five years</t>
  </si>
  <si>
    <t>Value of recognised DTA / DTC with an expiry date of more than five years</t>
  </si>
  <si>
    <t>Öt éven túl lejáró halasztott adókövetelés/halasztott adójóváírás</t>
  </si>
  <si>
    <t>Elszámolt öt éven túl lejáró halasztott adókövetelés/halasztott adójóváírás értéke</t>
  </si>
  <si>
    <t>GW_1</t>
  </si>
  <si>
    <t xml:space="preserve">Goodwill asset ID </t>
  </si>
  <si>
    <t>Unique identifier for the asset</t>
  </si>
  <si>
    <t xml:space="preserve">Goodwill eszköz azonosítója </t>
  </si>
  <si>
    <t>Az eszköz egyedi azonosítója</t>
  </si>
  <si>
    <t>GW_2</t>
  </si>
  <si>
    <t>Source of Goodwill</t>
  </si>
  <si>
    <t>Where the Goodwill is arising from (e.g. merger, acquisition, cash generating units, etc.)</t>
  </si>
  <si>
    <t>Goodwill forrása</t>
  </si>
  <si>
    <t>Honnan származik a goodwill (pl. egyesülés, felvásárlás, pénztermelő egységek, stb.).</t>
  </si>
  <si>
    <t>GW_3</t>
  </si>
  <si>
    <t>Year created</t>
  </si>
  <si>
    <t>The year in which the Goodwill was created</t>
  </si>
  <si>
    <t>Létrehozás éve</t>
  </si>
  <si>
    <t>A goodwill létrehozásának éve</t>
  </si>
  <si>
    <t>GW_4</t>
  </si>
  <si>
    <t>Total value recognized in accounting</t>
  </si>
  <si>
    <t>Számvitelileg elszámolt teljes érték</t>
  </si>
  <si>
    <t>GW_5</t>
  </si>
  <si>
    <t xml:space="preserve">Legal limitations </t>
  </si>
  <si>
    <t>Legal limitations to the Goodwill (if applicable)</t>
  </si>
  <si>
    <t xml:space="preserve">Jogi korlátok </t>
  </si>
  <si>
    <t>Goodwill jogi korlátai (ha releváns)</t>
  </si>
  <si>
    <t>GW_6</t>
  </si>
  <si>
    <t>Opinion of audit</t>
  </si>
  <si>
    <t>Opinion expressed by accounting / internal audit / external audit (if applicable)</t>
  </si>
  <si>
    <t>Vizsgálati vélemény</t>
  </si>
  <si>
    <t>A számviteli / belső ellenőrzés / külső ellenőrzés (audit) által megfogalmazott vélemény (ha van ilyen)</t>
  </si>
  <si>
    <t>GW_7</t>
  </si>
  <si>
    <t xml:space="preserve">Transferrability </t>
  </si>
  <si>
    <t>Indication of whether the Goodwill is transferrable to a purchaser of the relevant perimeter under applicable law</t>
  </si>
  <si>
    <t xml:space="preserve">Átruházhatóság </t>
  </si>
  <si>
    <t>Annak feltüntetése, hogy a goodwill az alkalmazandó jogszabályok szerint átruházható-e az adott terület vevőjére</t>
  </si>
  <si>
    <t>GW_8</t>
  </si>
  <si>
    <t xml:space="preserve">Caveats for transferrability </t>
  </si>
  <si>
    <t>Description of any caveats for the transferrability of the Goodwill</t>
  </si>
  <si>
    <t xml:space="preserve">Átruházhatósággal kapcsolatos fenntartások </t>
  </si>
  <si>
    <t>A goodwill átruházhatóságával kapcsolatos esetleges fenntartások leírása</t>
  </si>
  <si>
    <t>GW_9</t>
  </si>
  <si>
    <t>Legal entity</t>
  </si>
  <si>
    <t>Legal entity where the Goodwill is recognised</t>
  </si>
  <si>
    <t>Jogi személy</t>
  </si>
  <si>
    <t>Az a jogi személy, ahol a goodwill-t elszámolják</t>
  </si>
  <si>
    <t>GW_10</t>
  </si>
  <si>
    <t>Result impairment test</t>
  </si>
  <si>
    <t xml:space="preserve">Total amount of Goodwill impaired after the latest impairment test </t>
  </si>
  <si>
    <t>Értékvesztés vizsgálat eredménye</t>
  </si>
  <si>
    <t xml:space="preserve">A legutóbbi értékvesztés teszt után értékvesztett goodwill teljes összege </t>
  </si>
  <si>
    <t>GW_11</t>
  </si>
  <si>
    <t>Date latest impairment test</t>
  </si>
  <si>
    <t xml:space="preserve">Date of the latest Goodwill impairment test </t>
  </si>
  <si>
    <t>Legutóbbi értékvesztés vizsgálat időpontja</t>
  </si>
  <si>
    <t xml:space="preserve">A legutóbbi goodwill értékvesztés teszt időpontja </t>
  </si>
  <si>
    <t>OA_1</t>
  </si>
  <si>
    <t>Intangible other than goodwill &amp; Other assets</t>
  </si>
  <si>
    <t>Asset ID</t>
  </si>
  <si>
    <t>Unique identifier for the asset (e.g. fixed asset number)</t>
  </si>
  <si>
    <t>Eszköz azonosítója</t>
  </si>
  <si>
    <t>Az eszköz egyedi azonosítója (pl. tárgyi eszköz azonosító)</t>
  </si>
  <si>
    <t>OA_2</t>
  </si>
  <si>
    <t>Asset class / type</t>
  </si>
  <si>
    <t>Classification of the type of assets as provided in the drop-down menu
Note: Non-current assets and disposal groups classified as held for sale shall be reported as if they were not such in all other templates</t>
  </si>
  <si>
    <t>Drop-down:
Brands (1)
Tradenames (2)
Internet domain names (3)
Contracts (4)
Customer contracts and related relationships (5)
Customer lists (6)
Investment management agreements (7)
Internally developed software (8)
Patented software and technology (9)
Unpatented software and technology (10)
Databases / developed information (11)
Non-compete agreements (12)
Tangible assets (13) 
Current tax assets (14) 
Other (please identify) (15)</t>
  </si>
  <si>
    <t>Eszközosztály / típus</t>
  </si>
  <si>
    <t>Az eszközök típusának besorolása a legördülő menüben megadottak szerint.
Megjegyzés: Az értékesítésre tartottnak minősített befektetett eszközöket és csoportokat minden más táblában úgy kell jelenteni, mintha nem lennének ilyen minősítésben.</t>
  </si>
  <si>
    <t>Legördülő lista:
Márkanevek (1)
Kereskedelmi elnevezések (2)
Internet domain nevek (3)
Szerződések (4)
Vevői szerződések és kapcsolatok (5)
Vevőlista (6)
Befektetés-kezelési megállapodások (7)
Saját fejlesztésű szoftver (8)
Szabadalmaztatott szoftver és technológia (9)
Nem szabadalmaztatott szoftver és technológia (10)
Adatbázisok / fejlesztett információ (11)
Versenytilalmi megállapodások (12)
Tárgyi eszközök (13) 
Tárgyévi adókövetelések (14) 
Egyéb (kérjük pontosítsa) (15)</t>
  </si>
  <si>
    <t>OA_3</t>
  </si>
  <si>
    <t>Further description of asset</t>
  </si>
  <si>
    <t>Eszköz további bemutatása</t>
  </si>
  <si>
    <t>OA_4</t>
  </si>
  <si>
    <t>Flag - software</t>
  </si>
  <si>
    <t>Information whether the asset is software</t>
  </si>
  <si>
    <t>Jelzés - Szoftver</t>
  </si>
  <si>
    <t>Annak megjelölése, ha az eszköz szoftvernek minősül.</t>
  </si>
  <si>
    <t>OA_5</t>
  </si>
  <si>
    <t>Acquisition / capitalisation date</t>
  </si>
  <si>
    <t>Date asset was originally acquired / capitalised</t>
  </si>
  <si>
    <t>Szerzése /aktiválás időpontja</t>
  </si>
  <si>
    <t>Az eszköz eredeti beszerzésének / aktiválásának időpontja</t>
  </si>
  <si>
    <t>OA_6</t>
  </si>
  <si>
    <t>Initial fair value</t>
  </si>
  <si>
    <t>Fair value estimated on acquisition / capitalisation date</t>
  </si>
  <si>
    <t>Nyitó valós érték</t>
  </si>
  <si>
    <t>Beszerzés /aktiválás időpontjában becsült valós érték</t>
  </si>
  <si>
    <t>OA_7</t>
  </si>
  <si>
    <t>Cumulative amortisation</t>
  </si>
  <si>
    <t>Cumulative amortisation since acquisition / capitalisation date</t>
  </si>
  <si>
    <t>Halmozott amortizáció</t>
  </si>
  <si>
    <t>Szerzés /aktiválás időpontjától számított halmozott amortizáció</t>
  </si>
  <si>
    <t>OA_8</t>
  </si>
  <si>
    <t>Impairment date</t>
  </si>
  <si>
    <t>Date(s) of any impairment (if in several steps, date of the latest impairment action)</t>
  </si>
  <si>
    <t>Értékvesztés dátuma</t>
  </si>
  <si>
    <t>Az értékvesztés időpontja(i) (ha több lépésben, a legutóbbi értékvesztési intézkedés időpontja)</t>
  </si>
  <si>
    <t>OA_9</t>
  </si>
  <si>
    <t>The amount of loss allowances that are held against or are allocated to the asset on the cut off date. This data field applies to assets subejct to impairment under the applied accounting standards (IFRS or national GAAP). If the instrument is not subject to impairment, not applicable should be filled out. If the impairment is 'collectively assessed', the accumulated impairment amount that is determined for the total pool is allocated as appropriate.</t>
  </si>
  <si>
    <t>Halmozott értékvesztés
Az eszközhöz hozzárendelt veszteség összege az adatszolgáltatási referencia-időpontban. Ez az adat az alkalmazott számviteli standardnak (IFRS vagy nemzeti GAAP) megfelelően értékvesztés alá tartozó eszközökre vonatkozik. Ha az eszközre nem vonatkozik az értékvesztés, akkor a nem alkalmazható jelölést kell kitölteni. Ha az értékvesztés „csoportosan értékelt", a teljes poolra meghatározott halmozott értékvesztés összegét megfelelően allokálják.</t>
  </si>
  <si>
    <t>OA_10</t>
  </si>
  <si>
    <t>Current carrying amount</t>
  </si>
  <si>
    <t>Carrying amount of asset as at the cut off date</t>
  </si>
  <si>
    <t>Az eszköz könyv szerinti értéke az adatszolgáltatási referenciaidőpontban.</t>
  </si>
  <si>
    <t>OA_11</t>
  </si>
  <si>
    <t>Gross carrying amount of the asset, meaning the amount to be reported in the balance sheet, in line with FINREP (point 27)</t>
  </si>
  <si>
    <t>Az eszköz bruttó könyv szerinti értéke, azaz a mérlegben feltüntetendő összeg, a FINREP-nek megfelelően (27. pont).</t>
  </si>
  <si>
    <t>OA_12</t>
  </si>
  <si>
    <t xml:space="preserve">Currency in which acqusition, costs, impairment, carrying amount are estimated </t>
  </si>
  <si>
    <t xml:space="preserve">Az akvizíció, a költségek, az értékvesztés és a könyv szerinti érték becslésének pénzneme </t>
  </si>
  <si>
    <t>OA_13</t>
  </si>
  <si>
    <t>Original accounting life</t>
  </si>
  <si>
    <t>Accounting life used for amortisation purposes (as of acquisition date)</t>
  </si>
  <si>
    <t>Eredeti számviteli élettartam</t>
  </si>
  <si>
    <t>Amortizációs célokra használt számviteli élettartam (az akvizíció időpontjától)</t>
  </si>
  <si>
    <t>OA_14</t>
  </si>
  <si>
    <t>Remaining accounting life</t>
  </si>
  <si>
    <t>Remaining accounting life (for amortisation purposes)</t>
  </si>
  <si>
    <t>Fennmaradó számviteli élettartam</t>
  </si>
  <si>
    <t>Fennmaradó számviteli élettartam (amortizációs célokra)</t>
  </si>
  <si>
    <t>OA_15</t>
  </si>
  <si>
    <t>Total economic life</t>
  </si>
  <si>
    <t>Period of total economic utility</t>
  </si>
  <si>
    <t>Teljes gazdasági élettartam</t>
  </si>
  <si>
    <t>OA_16</t>
  </si>
  <si>
    <t>Remaining economic life</t>
  </si>
  <si>
    <t>Remaining useful economic life (until asset is considered economically obsolete)</t>
  </si>
  <si>
    <t>Fennmaradó gazdasági élettartam</t>
  </si>
  <si>
    <t>Fennmaradó hasznos gazdasági élettartam (amíg az eszköz gazdaságilag elavultnak nem minősül)</t>
  </si>
  <si>
    <t>OA_17</t>
  </si>
  <si>
    <t>Depreciation rate</t>
  </si>
  <si>
    <t>The total amount depreciated each year, represented as a percentage.</t>
  </si>
  <si>
    <t>Értékcsökkenési leírás kulcsa</t>
  </si>
  <si>
    <t>Az évenkénti teljes értékcsökkenési leírás összege százalékban kifejezve.</t>
  </si>
  <si>
    <t>OA_18</t>
  </si>
  <si>
    <t>Depreciation method</t>
  </si>
  <si>
    <t>Description of the depreciation method applied.</t>
  </si>
  <si>
    <t>Leírási mód</t>
  </si>
  <si>
    <t>Alkalmazott értékcsökkenési módszer leírása</t>
  </si>
  <si>
    <t>OA_19</t>
  </si>
  <si>
    <t>Residual value</t>
  </si>
  <si>
    <t>The estimated value of the asset at the end of its useful life.</t>
  </si>
  <si>
    <t>Maradványérték</t>
  </si>
  <si>
    <t>Az eszköz becsült értéke a hasznos élettartam végén.</t>
  </si>
  <si>
    <t>OA_20</t>
  </si>
  <si>
    <t>Amount(s) invested</t>
  </si>
  <si>
    <t>Quantum of any further investment in asset / expenditure occurred since acquisition / capitalisation date</t>
  </si>
  <si>
    <t>Befektetett összeg(ek)</t>
  </si>
  <si>
    <t>Az eszközbe a beszerzés/aktiválás időpontja óta történt további befektetések / felmerült kiadások összege</t>
  </si>
  <si>
    <t>OA_21</t>
  </si>
  <si>
    <t>Other adjustments</t>
  </si>
  <si>
    <t>Quantum of any other adjustments in asset since acquisition / capitalisation date</t>
  </si>
  <si>
    <t>Egyéb korrekciók</t>
  </si>
  <si>
    <t>Az eszközben a beszerzés / tőkésítés dátuma óta történt egyéb korrekciók mennyisége.</t>
  </si>
  <si>
    <t>OA_22</t>
  </si>
  <si>
    <t>Approach to determining carrying amount</t>
  </si>
  <si>
    <t>Valuation approach or method used to determine the carrying amount of the asset</t>
  </si>
  <si>
    <t>Drop-down:
Full appraisal (1)
Drive-by (2)
Automated Valuation model (3)
Indexed (4)
Desktop (5)
Managing or Estate agent (6)
Purchase price (7)
Hair cut (8)
Mark to market (9)
Counterparties valuation (10)
Cost model (i.e. value equals cost minus depreciation) (11)
Other (12)</t>
  </si>
  <si>
    <t>Könyv szerinti érték meghatározásának módszere</t>
  </si>
  <si>
    <t>Az eszköz könyv szerinti értékének meghatározásához használt értékelési megközelítés vagy módszer</t>
  </si>
  <si>
    <t>Legördülő lista:
Teljes értékelés (1)
"Drive-by" (2)
Automatizált értékelési modell (3)
Indexált (4)
"Desktop" (5)
Ügynök általi értékelés (6)
Vételár (7)
Diszkont (8)
"Mark to market" (9)
Ügyfél általi értékelés (10)
Költségmodell (azaz az érték egyenlő a bekerülési érték mínusz értékcsökkenés) (11)
Egyéb (12)</t>
  </si>
  <si>
    <t>OA_23</t>
  </si>
  <si>
    <t>Valuation method</t>
  </si>
  <si>
    <t>Valuation method of the fixed asset.
The fair value model applies only to investment property.</t>
  </si>
  <si>
    <t>Drop-down:
Valuation at the revalued value (1)
Valuation at cost (2)
Fair value measurement (3)</t>
  </si>
  <si>
    <t>Értékelési módszer</t>
  </si>
  <si>
    <t>A tárgyi eszköz értékelésénél használt módszer. A valós értékelési modell csak befektetési célú ingatlanokra vonatkozik.</t>
  </si>
  <si>
    <t>Legördülő lista:
Újraértékelési módszer (1)
Költség alapú értékelés (2)
Valós értékelési módszer (3)</t>
  </si>
  <si>
    <t>OA_24</t>
  </si>
  <si>
    <t>Latest Valuation Amount</t>
  </si>
  <si>
    <t xml:space="preserve">The amount of value as established for the relevant asset following the chosen valuation approach. This reflects the total value of the asset, without considering any (regulatory) haircuts. The value is based on the most recent valuation carried out prior to the cut off date. </t>
  </si>
  <si>
    <t>Legutolsó értékelés szerinti érték</t>
  </si>
  <si>
    <t xml:space="preserve">Az eszköz értéke, amelyet a választott értékelési módszer alapján állapítottak meg. Ez az eszköz teljes értékét tükrözi, a (szabályozói) "haircut"-ok figyelembevétele nélkül. Az érték az adatszolgáltatási referenciaidőpontot megelőzően elvégzett legfrissebb értékelésen alapul. </t>
  </si>
  <si>
    <t>OA_25</t>
  </si>
  <si>
    <t>Date on which the latest appraisal or valuation was carried out prior to the cut off date</t>
  </si>
  <si>
    <t>Eszköz utolsó értékelésének dátuma</t>
  </si>
  <si>
    <t>Az az időpont, amikor a legutóbbi értékbecslését vagy értékelését az adatszolgáltatási referenciaidőpontot megelőzően elvégezték</t>
  </si>
  <si>
    <t>OA_26</t>
  </si>
  <si>
    <t>Internal / External Latest Valuation</t>
  </si>
  <si>
    <t>Indicator as to whether the latest valuation was performed internally or by an external appraiser</t>
  </si>
  <si>
    <t>Drop-down:
Internal (1)
External (2)</t>
  </si>
  <si>
    <t>Legutóbbi belső / külső értékelés</t>
  </si>
  <si>
    <t>Annak jelzése, hogy a legutóbbi értékelést belső vagy külső értékbecslő végezte-e.</t>
  </si>
  <si>
    <t>Legördülő lista:
Belső (1)
Külső (2)</t>
  </si>
  <si>
    <t>OA_27</t>
  </si>
  <si>
    <t>Flag - Leased</t>
  </si>
  <si>
    <t>Indication whether the asset is leased</t>
  </si>
  <si>
    <t>Jelzés - lízing</t>
  </si>
  <si>
    <t>Annak jelzése, hogy lízingelt eszközről van-e szó</t>
  </si>
  <si>
    <t>OA_28</t>
  </si>
  <si>
    <t>Flag - Lessee / Lessor</t>
  </si>
  <si>
    <t>If the asset is leased, indication whether the entity is lessee or lessor</t>
  </si>
  <si>
    <t>Drop-down:
Lessee (1)
Lessor (2)</t>
  </si>
  <si>
    <t>Jelzés - bérlő / bérbeadó</t>
  </si>
  <si>
    <t>Annak jelzése, hogy a gazdálkodó a lízingbe vevő vagy a lízingbe adó-e</t>
  </si>
  <si>
    <t>Legördülő lista:
Bérlő (1)
Bérbeadó (2)</t>
  </si>
  <si>
    <t>OA_29</t>
  </si>
  <si>
    <t>Co-ownership</t>
  </si>
  <si>
    <t>Indicates whether the asset is 100% owned by the Institution (if applicable).</t>
  </si>
  <si>
    <t>Társtulajdon</t>
  </si>
  <si>
    <t>Annak jelzése, hogy az eszköz 100%-ban az intézmény tulajdonában van-e (ha releváns).</t>
  </si>
  <si>
    <t>OA_30</t>
  </si>
  <si>
    <t>% Ownership</t>
  </si>
  <si>
    <t>If the asset is not 100% owned by the Institution, then ownership percentage (otherwise leave blank).</t>
  </si>
  <si>
    <t>Tulajdoni hányad (%)</t>
  </si>
  <si>
    <t>Százalék, ha az eszköz nem 100%-ban az intézmény tulajdonában van (máskülönben hagyja üresen).</t>
  </si>
  <si>
    <t>Liabilities &gt;&gt;</t>
  </si>
  <si>
    <t>DEP_1</t>
  </si>
  <si>
    <t xml:space="preserve">Liability identifier </t>
  </si>
  <si>
    <t>Institution's unique internal identifier for the liability</t>
  </si>
  <si>
    <t xml:space="preserve">Kötelezettség azonosítója </t>
  </si>
  <si>
    <t>A szervezet által a kötelezettség egyedi azonosítására alkalmazott azonosító.</t>
  </si>
  <si>
    <t>DEP_2</t>
  </si>
  <si>
    <t>Unique code identifying the counterparty, in line with the counterparty module.</t>
  </si>
  <si>
    <t>DEP_3</t>
  </si>
  <si>
    <t>Bail-in flag</t>
  </si>
  <si>
    <t xml:space="preserve">Flag whether liabilities are excluded from a bail-in according to Article 44 (4) of the Directive 2014/59/EU </t>
  </si>
  <si>
    <t>Jelzés: Hitelezői feltőkésítés</t>
  </si>
  <si>
    <t xml:space="preserve">Azt mutatja meg, hogy a kötelezettségek a 2014/59/EU irányelv 44. cikkének (4) bekezdése szerint ki vannak-e zárva a hitelezői feltőkésítés alól. </t>
  </si>
  <si>
    <t>DEP_4</t>
  </si>
  <si>
    <t>Insolvency ranking</t>
  </si>
  <si>
    <t>Identified ranking in line with Part 1, Section 6 of the guidance (2022 Final LDR Guidance - Single Resolution Board)</t>
  </si>
  <si>
    <t>Fizetésképtelenségi eljárás rangsor</t>
  </si>
  <si>
    <t>Az iránymutatás 1. részének 6. szakaszával összhangban meghatározott rangsor (2022. évi végleges LDR-iránymutatás - Egységes Szanálási Testület)</t>
  </si>
  <si>
    <t>DEP_5</t>
  </si>
  <si>
    <t>Governing Law</t>
  </si>
  <si>
    <t>The ISO 3166-1 alpha-2 identification of the country whose law governs the deposit.</t>
  </si>
  <si>
    <t>n/a</t>
  </si>
  <si>
    <t>Irányadó jog</t>
  </si>
  <si>
    <t>Annak az országnak az ISO 3166-1 alpha-2 azonosítója, amelynek jogszabályai a betétre vonatkoznak.</t>
  </si>
  <si>
    <t>DEP_6</t>
  </si>
  <si>
    <t>Type of deposit</t>
  </si>
  <si>
    <t>Indicate the type of deposit from the given list.</t>
  </si>
  <si>
    <t>Drop-down:
Current deposits (1)
Current accounts (2)
Deposits of other banks and financial institutions (3)
Term deposits (4)
Loans and advances received (5)
Other liabilities to other banks (6)
Other (7)</t>
  </si>
  <si>
    <t>Betét típusa</t>
  </si>
  <si>
    <t>A betét típusának kiválasztása a megadott lista alapján.</t>
  </si>
  <si>
    <t>Legördülő lista:
Látra szóló betétek (1)
Folyószámlák (2)
Más bankok és pénzügyi intézmények által elhelyezett betétek (3)
Lekötött betétek (4)
Kapott kölcsönök és előlegek (5)
Egyéb kötelezettségek más bankok felé (6)
Egyéb (7)</t>
  </si>
  <si>
    <t>DEP_7</t>
  </si>
  <si>
    <t>Deposit amount</t>
  </si>
  <si>
    <t>Deposit amount in HUF.</t>
  </si>
  <si>
    <t xml:space="preserve">Betét összege </t>
  </si>
  <si>
    <t>A teljes betét összege (HUF).</t>
  </si>
  <si>
    <t>DEP_8</t>
  </si>
  <si>
    <t>Currency of the deposit</t>
  </si>
  <si>
    <t>The ISO 4217 identification of the currency in which the deposit is denominated.</t>
  </si>
  <si>
    <t xml:space="preserve">Betét összegének devizaneme </t>
  </si>
  <si>
    <t xml:space="preserve"> A betét devizanemének ISO 4217 deviza kódja.</t>
  </si>
  <si>
    <t>Legördülő lista: ISO 4217 deviza kód</t>
  </si>
  <si>
    <t>DEP_9</t>
  </si>
  <si>
    <t xml:space="preserve">Effective exchange rate </t>
  </si>
  <si>
    <t>The exchange rate between the deposit's original currency and HUF at the cut-off date.</t>
  </si>
  <si>
    <t>Effektív átváltási árfolyam</t>
  </si>
  <si>
    <t>A betét eredeti pénzneme és a forint közötti átváltási árfolyam az adatszolgáltatási referencia-időpontban</t>
  </si>
  <si>
    <t>DEP_10</t>
  </si>
  <si>
    <t>Outstanding Principal Amount</t>
  </si>
  <si>
    <t>The HUF (counter) value of the outstanding principal amount of the deposit.</t>
  </si>
  <si>
    <t>Fennálló tőkekövetelés</t>
  </si>
  <si>
    <t>A betét fennálló tőkeösszegének (ellen)értéke forintban.</t>
  </si>
  <si>
    <t>DEP_11</t>
  </si>
  <si>
    <t>Accrued Interest</t>
  </si>
  <si>
    <t>The HUF (counter) value of the outstanding accrued interest on the deposit.</t>
  </si>
  <si>
    <t>Felhalmozott kamat</t>
  </si>
  <si>
    <t xml:space="preserve">A betéthez tartozó felhalmozott kamat (HUF). </t>
  </si>
  <si>
    <t>DEP_12</t>
  </si>
  <si>
    <t xml:space="preserve">Current interest Rate </t>
  </si>
  <si>
    <t>Current level of the interest rate that is applicable to the deposit. Notation shall be done in absolute value, where 1 equals 100% and with minimum 4 decimal numbers detail.</t>
  </si>
  <si>
    <t>Aktuális kamatláb</t>
  </si>
  <si>
    <t>A betét esetében alkalmazható aktuális kamatláb. A jelölés abszolút értékben történjen, ahol 100% egyenértékű 1-el, és minimum 4 tizedesjegy értékig jelölje.</t>
  </si>
  <si>
    <t>DEP_13</t>
  </si>
  <si>
    <t>Interest type</t>
  </si>
  <si>
    <t>Drop down:
1)	Fixed interest rate 
2)	Interest tied to a reference rate
3)	Variable interest rate not tied to a reference rate
4)	Stepped interest rate
5)	Zero coupon
6)	Index-linked interest rate
7)	Other interest rate</t>
  </si>
  <si>
    <t>Kamatláb típusa</t>
  </si>
  <si>
    <t>DEP_14</t>
  </si>
  <si>
    <t>Reference interest rate type</t>
  </si>
  <si>
    <t>Reference rate of the floating coupon (e.g. BUBOR, CHFLIBOR, EURIBOR etc.)</t>
  </si>
  <si>
    <t>Drop down:
1)	AKK
2)	BIRS
3)	BUBOR
4)	CHFLIBOR
5)	CPTFEMU
6)	CPURNSA
7)	DKJ
8)	EgyebE
9)	EgyebT
10)	EKB
11)	EONIA
12)	EURIBOR
13)	EURLIBOR
14)	GBPLIBOR
15)	HUFONIA
16)	HUINFL
17)	JEGYBKCHF
18)	JEGYBKHUF
19)	JEGYBKJPY
20)	JEGYBKUSD
21)	JPYLIBOR
22)	MIBOR
23)	NINCS
24)	USDLIBOR
25)	AMERIBOR
26)	ESTER
27)	SARON
28)	SOFR
29)	SONIA
30)	TONAR</t>
  </si>
  <si>
    <t>A változó kamatozású kamatszelvény referencia-kamatlába (pl.: BUBOR, BUBOR, CHFLIBOR, EURIBOR stb.) (ha alkalmazható)</t>
  </si>
  <si>
    <t>Legördülő lista:
1)	AKK
2)	BIRS
3)	BUBOR
4)	CHFLIBOR
5)	CPTFEMU
6)	CPURNSA
7)	DKJ
8)	EgyebE
9)	EgyebT
10)	EKB
11)	EONIA
12)	EURIBOR
13)	EURLIBOR
14)	GBPLIBOR
15)	HUFONIA
16)	HUINFL
17)	JEGYBKCHF
18)	JEGYBKHUF
19)	JEGYBKJPY
20)	JEGYBKUSD
21)	JPYLIBOR
22)	MIBOR
23)	NINCS
24)	USDLIBOR
25)	AMERIBOR
26)	ESTER
27)	SARON
28)	SOFR
29)	SONIA
30)	TONAR</t>
  </si>
  <si>
    <t>DEP_15</t>
  </si>
  <si>
    <t>Reference interest rate period</t>
  </si>
  <si>
    <t>Period of the reference interest rate for re-pricing</t>
  </si>
  <si>
    <t>Drop down:
1)	10M
2)	10Y
3)	11M
4)	11Y
5)	12Y
6)	13Y
7)	14Y
8)	15Y
9)	16Y
10)	17Y
11)	18M
12)	18Y
13)	19Y
14)	1D
15)	1M
16)	1W
17)	1Y
18)	20Y
19)	21Y
20)	22Y
21)	23Y
22)	24Y
23)	25Y
24)	26Y
25)	27Y
26)	28Y
27)	29Y
28)	2M
29)	2W
30)	2Y
31)	30Y
32)	3M
33)	3W
34)	3Y
35)	4M
36)	4Y
37)	5M
38)	5Y
39)	6M
40)	6Y
41)	7M
42)	7Y
43)	8M
44)	8Y
45)	9M
46)	9Y
47)	EGYEB
48)	NINCS</t>
  </si>
  <si>
    <t>Referencia-kamatláb periódusa</t>
  </si>
  <si>
    <t>Referencia-kamatláb átárazódási periódusa</t>
  </si>
  <si>
    <t>Legördülő lista:
1)	10 havi
2)	10 éves 
3)	11 havi
4)	11 éves
5)	12 éves
6)	13 éves
7)	14 éves
8)	15 éves 
9)	16 éves
10)	17 éves
11)	18 havi
12)	18 éves
13)	19 éves
14)	1 napos
15)	1 havi
16)	1 hetes
17)	1 éves 
18)	20 éves
19)	21 éves
20)	22 éves
21)	23 éves
22)	24 éves
23)	25 éves
24)	26 éves
25)	27 éves
26)	28 éves
27)	29 éves
28)	2 havi
29)	2 hetes
30)	2 éves
31)	30 éves
32)	3 havi
33)	3 hetes
34)	3 éves 
35)	4 havi
36)	4 éves
37)	5 havi
38)	5 éves 
39)	6 havi
40)	6 éves
41)	7 havi
42)	7 éves
43)	8 havi
44)	8 éves
45)	9 havi
46)	9 éves
47)	Egyéb átárazódási periódus
48)	nincs átárazódási periódus vagy változó kamatozású a hitel, de nem rendelkezik referencia kamattal</t>
  </si>
  <si>
    <t>DEP_16</t>
  </si>
  <si>
    <t>Date of last reset</t>
  </si>
  <si>
    <t>Date of the last reset of the reference rate (if applicable)</t>
  </si>
  <si>
    <t>Legutóbbi kamatvisszaállítás dátuma</t>
  </si>
  <si>
    <t>A referencia-kamatláb legutóbbi visszaállításának dátuma (ha alkalmazható)</t>
  </si>
  <si>
    <t>DEP_17</t>
  </si>
  <si>
    <t>Applied base rate</t>
  </si>
  <si>
    <t>The applied base rate of the funding instrument (if applicable). Notation shall be done in absolute value, where 1 equals 100% and with minimum 4 decimal numbers detail.</t>
  </si>
  <si>
    <t>Alkalmazott alapkamat</t>
  </si>
  <si>
    <t>A finanszírozási eszközre alkalmazandó alapkamat (ha alkalmazható) A jelölést abszolút értékben kell megadni, ahol az 1 egyenlő 100%-kal és legalább 4 tizedesjegy pontossággal.</t>
  </si>
  <si>
    <t>DEP_18</t>
  </si>
  <si>
    <t>Margin</t>
  </si>
  <si>
    <t>The margin part of the floating coupon (if applicable). Notation shall be done in absolute value, where 1 equals 100% and with minimum 4 decimal numbers detail.</t>
  </si>
  <si>
    <t>Kamatfelár</t>
  </si>
  <si>
    <t>A változó kamatozású kamatszelvény kamatfelár része (ha alkalmazható). A jelölést abszolút értékben kell megadni, ahol az 1 egyenlő 100%-kal és legalább 4 tizedesjegy pontossággal.</t>
  </si>
  <si>
    <t>DEP_19</t>
  </si>
  <si>
    <t>Interest payment frequency</t>
  </si>
  <si>
    <t>Drop down:
1)	at other intervals
2)	Product involving another combination of repayments (e.g. no repayments in the first two years and quarterly from the third year)
3)	bullet 
4)	annually
5)	semi-annually
6)	monthly
7)	weekly
8)	every two months
9)	every two weeks
10)	quarterly
11)	every four months</t>
  </si>
  <si>
    <t>Kamatfizetés gyakorisága hónapokban</t>
  </si>
  <si>
    <t>DEP_20</t>
  </si>
  <si>
    <t>Next interest adjustment date</t>
  </si>
  <si>
    <t>Date of next interest rate adjustment</t>
  </si>
  <si>
    <t>Következő kamatkorrekció dátuma</t>
  </si>
  <si>
    <t>A következő kamatkorrekció dátuma</t>
  </si>
  <si>
    <t>DEP_21</t>
  </si>
  <si>
    <t>Interest capitalized</t>
  </si>
  <si>
    <t>Is the due interest amount capitalized?</t>
  </si>
  <si>
    <t>Drop-down:
Yes (1)
No (1)</t>
  </si>
  <si>
    <t>Tőkésített kamat</t>
  </si>
  <si>
    <t>Tőkésítésre kerül az esedékes kamatösszeg?</t>
  </si>
  <si>
    <t>DEP_22</t>
  </si>
  <si>
    <t>Interest rate floor</t>
  </si>
  <si>
    <t>Is an interest rate floor applicable in case of the given deposit?</t>
  </si>
  <si>
    <t>Kamatláb alsó határa</t>
  </si>
  <si>
    <t>Alkalmazható-e kamatláb alsó határ az adott betét esetében?</t>
  </si>
  <si>
    <t>DEP_23</t>
  </si>
  <si>
    <t>Level of the floor</t>
  </si>
  <si>
    <t>The level of the interest rate floor (if applicable).  Notation shall be done in absolute value, where 1 equals 100% and with minimum 4 decimal numbers detail.</t>
  </si>
  <si>
    <t>Az alsó határ mértéke</t>
  </si>
  <si>
    <t>A kamatláb alsó határának mértéke (ha alkalmazható). A jelölést abszolút értékben kell megadni, ahol az 1 egyenlő 100%-kal és legalább 4 tizedesjegy pontossággal.</t>
  </si>
  <si>
    <t>DEP_24</t>
  </si>
  <si>
    <t>Interest rate cap</t>
  </si>
  <si>
    <t>Is an interest rate cap applicable in case of the given deposit?</t>
  </si>
  <si>
    <t>Kamatláb felső határa</t>
  </si>
  <si>
    <t>Alkalmazható-e kamatláb felső határ az adott betét esetében?</t>
  </si>
  <si>
    <t>DEP_25</t>
  </si>
  <si>
    <t>Level of the cap</t>
  </si>
  <si>
    <t>The level of the interest rate cap (if applicable).  Notation shall be done in absolute value, where 1 equals 100% and with minimum 4 decimal numbers detail.</t>
  </si>
  <si>
    <t>A felső határ mértéke</t>
  </si>
  <si>
    <t>A kamatláb felső határának mértéke (ha alkalmazható).  A jelölést abszolút értékben kell megadni, ahol az 1 egyenlő 100%-kal és legalább 4 tizedesjegy pontossággal.</t>
  </si>
  <si>
    <t>DEP_26</t>
  </si>
  <si>
    <t>Point of sale</t>
  </si>
  <si>
    <t>The distribution channel in which the deposit was sold.</t>
  </si>
  <si>
    <t>Értékesítési pont</t>
  </si>
  <si>
    <t>Az a disztribúciós csatorna, amelyen keresztül a betét értékesítésre került.</t>
  </si>
  <si>
    <t>DEP_27</t>
  </si>
  <si>
    <t>Renewed term deposit</t>
  </si>
  <si>
    <t>Is the given term deposit is a renewal (yes/no)</t>
  </si>
  <si>
    <t>Lekötött betét megújítása</t>
  </si>
  <si>
    <t>Az adott lekötött betét megújítás-e? (Igen/Nem)</t>
  </si>
  <si>
    <t>DEP_28</t>
  </si>
  <si>
    <t>No. of previous renewals</t>
  </si>
  <si>
    <t>Number of previous deposit renewals</t>
  </si>
  <si>
    <t>Korábbi megújítások száma</t>
  </si>
  <si>
    <t>Korábbi betétmegújítások száma</t>
  </si>
  <si>
    <t>DEP_29</t>
  </si>
  <si>
    <t>Secured/Unsecured</t>
  </si>
  <si>
    <t>Distinguish between deposits that are subject to collateral agreements or not (i.e. secured by assets, pledge, lien or collateral) either ‘Secured’ or ‘Unsecured’ from a predefined list</t>
  </si>
  <si>
    <t>Drop-down:
Secured (1)
Unsecured (2)</t>
  </si>
  <si>
    <t>Fedezett/fedezetlen</t>
  </si>
  <si>
    <t>Megkülönbözteti a fedezett, illetve nem fedezett (azaz eszközökkel, kézizáloggal, zálogjoggal vagy fedezettel biztosított) betéteket egy előre meghatározott listából kiválasztva a „fedezett" vagy a „fedezetlen" opciót.</t>
  </si>
  <si>
    <t>Legördülő lista:
Fedezett (1)
Fedezetlen (2)</t>
  </si>
  <si>
    <t>DEP_30</t>
  </si>
  <si>
    <t>Used as collateral</t>
  </si>
  <si>
    <t>Is the deposit used as collateral?</t>
  </si>
  <si>
    <t>Drop-down:
(1) Yes;
(2) No</t>
  </si>
  <si>
    <t>Fedezetként használva egy másik ügyletben</t>
  </si>
  <si>
    <t>A betét fel van-e használva fedezetként egy másik ügyletben?</t>
  </si>
  <si>
    <t>DEP_31</t>
  </si>
  <si>
    <t>Used as collateral for an asset position: related asset</t>
  </si>
  <si>
    <t>If used as collateral for an asset position is yes, then description of the secured asset position.</t>
  </si>
  <si>
    <t>Eszközpozíció fedezeteként használják: kapcsolódó eszköz</t>
  </si>
  <si>
    <t>Ha az eszközpozíció fedezeteként való felhasználásra a válasz igen, akkor a fedezett eszközpozíció leírása.</t>
  </si>
  <si>
    <t>DEP_32</t>
  </si>
  <si>
    <t>ID of transaction where the instrument was used as collateral</t>
  </si>
  <si>
    <t>If the last question's answer is yes, indicate the transaction ID.</t>
  </si>
  <si>
    <t>Fedezetként használt ügylet azonosítója</t>
  </si>
  <si>
    <t>Ha az előző kérdésre a válasz igen, akkor az ügylet azonosítója.</t>
  </si>
  <si>
    <t>DEP_33</t>
  </si>
  <si>
    <t>Market value of collateral (if applicable)</t>
  </si>
  <si>
    <t>Where a liability is secured by a collateral, the gross market value of the collateral shall be provided (HUF).</t>
  </si>
  <si>
    <t>Biztosíték piaci értéke (ha van)</t>
  </si>
  <si>
    <t>Amennyiben a kötelezettség biztosítékkal fedezett, a biztosíték bruttó piaci értékét kell megadni (HUF).</t>
  </si>
  <si>
    <t>DEP_34</t>
  </si>
  <si>
    <t>Issuance Date for Term Deposits</t>
  </si>
  <si>
    <t>Date of the original issuance of the term deposit.</t>
  </si>
  <si>
    <t>Lekötött betétek kibocsátásának dátuma</t>
  </si>
  <si>
    <t>A lekötött betét eredeti kibocsátási dátuma</t>
  </si>
  <si>
    <t>DEP_35</t>
  </si>
  <si>
    <t>Date of contract</t>
  </si>
  <si>
    <t>Date when the contract was signed.</t>
  </si>
  <si>
    <t xml:space="preserve">Szerződés megkötésének dátuma </t>
  </si>
  <si>
    <t xml:space="preserve">A betéti szerződés megkötésének dátuma. </t>
  </si>
  <si>
    <t>DEP_36</t>
  </si>
  <si>
    <t>Earliest Redemption Date</t>
  </si>
  <si>
    <t>If an option exists for the holders of the instrument to request early reimbursement, or conditions for early reimbursement are contractually foreseen, the earliest occurrence date should be completed. If the early reimbursement relates to only a portion of the liability (e.g. early reimbursement of 50% of the nominal amount), the liability should be split to take into account this partial early redemption clause.</t>
  </si>
  <si>
    <t xml:space="preserve">Betét feltörésének legkorábbi lehetséges dátuma </t>
  </si>
  <si>
    <t>Ha az instrumentum birtokosai számára lehetőség van arra, hogy korábbi kifizetést kérjenek, vagy ha a szerződésben a korábbi kifizetés feltételei szerepelnek, akkor a legkorábbi időpontot szükséges megadni. Ha a korábbi kifizetés a kötelezettség csak egy részére vonatkozik (pl. a névérték 50%-ának a korai kifizetése), a kötelezettséget úgy kell felosztani, hogy figyelembe vegye ezt a részleges korai kifizetési záradékot.</t>
  </si>
  <si>
    <t>DEP_37</t>
  </si>
  <si>
    <t>Funding Amount Provided by Any Group Entity</t>
  </si>
  <si>
    <t xml:space="preserve">Indicate the amount of funding that is provided to the creditor by the issuing entity or another group entity. This is in line with the BRRD requirement that eligible liabilities cannot be financed by the group/entity. The aim of such a disposition is to avoid that MREL liabilities would be directly/indirectly financed by the groups and entities, much in line with the provisions of article 72b (2) b, of the CRR, for which a delegated regulation has been adopted (No 241/2014, subsection 3) , yet extended to all liabilities rather than own funds only. </t>
  </si>
  <si>
    <t>A csoport bármely tagja által biztosított finanszírozási összeg</t>
  </si>
  <si>
    <t xml:space="preserve">A hitelezőnek a kibocsátó szervezet vagy a csoporthoz tartozó más szervezet által nyújtott finanszírozás összegét jelöli. Ez összhangban van a BRRD követelményével, amely szerint az elismerhető kötelezettségeket nem finanszírozhatja a csoport/szervezet. Az ilyen rendelkezés célja annak elkerülése, hogy az MREL-kötelezettségeket közvetlenül/közvetetten a csoportok és szervezetek finanszírozzák, nagymértékben összhangban a CRR 72b. cikke (2) bekezdésének b) pontjával, amelyre vonatkozóan felhatalmazáson alapuló rendeletet fogadtak el (241/2014. sz. rendelet, 3. alszakasz), de kiterjesztve azt minden kötelezettségre, nemcsak a szavatoló tőkére.  </t>
  </si>
  <si>
    <t>DEP_38</t>
  </si>
  <si>
    <t>DEP_39</t>
  </si>
  <si>
    <t>Maturity</t>
  </si>
  <si>
    <t>Date of the legal, final maturity of the instrument. For perpetual instruments, this should be '2099-01-31'.</t>
  </si>
  <si>
    <t>Lejárat</t>
  </si>
  <si>
    <t>A betét szerződés szerinti, végső lejáratának időpontja. A lejárat nélküli betétek esetében ez a dátum ‘2099-01-31’.</t>
  </si>
  <si>
    <t>DEP_40</t>
  </si>
  <si>
    <t>Deposit secured by the local deposit insurer</t>
  </si>
  <si>
    <t>Is the given deposit secured by the local deposit insurer (Yes/No)?</t>
  </si>
  <si>
    <t>Biztosítja-e az adott betétet a helyi betétbiztosító?</t>
  </si>
  <si>
    <t>Biztosítja-e az adott betétet a helyi betétbiztosító (Igen/Nem)?</t>
  </si>
  <si>
    <t>DEP_41</t>
  </si>
  <si>
    <t>Guaranteed value</t>
  </si>
  <si>
    <t>Value of guaranteed funds in case the deposit is secured by the local deposit insurer.</t>
  </si>
  <si>
    <t>Biztosított érték</t>
  </si>
  <si>
    <t>A biztosított érték abban az esetben, ha a betétet helyi betétbiztosító biztosítja.</t>
  </si>
  <si>
    <t>DEP_42</t>
  </si>
  <si>
    <t>Dormant account</t>
  </si>
  <si>
    <t>Was there any transaction in the past 24 months?</t>
  </si>
  <si>
    <t>Alvó számla</t>
  </si>
  <si>
    <t>Történt tranzakció a számlán az elmúlt 24 hónapban?</t>
  </si>
  <si>
    <t>DEP_43</t>
  </si>
  <si>
    <t>Statutory exclusions</t>
  </si>
  <si>
    <t xml:space="preserve">In the case of a bail-in process, is the item subject to the statutory exemptions listed in BRRD II? </t>
  </si>
  <si>
    <t>Törvényes mentesülés</t>
  </si>
  <si>
    <t>A "bail-in" eljárás keretében, az adott tétel beleesik-e a BRRD II-ben felsorolt törvényi kivételek közé?</t>
  </si>
  <si>
    <t>DEP_44</t>
  </si>
  <si>
    <t>Value of the statutory exclusion</t>
  </si>
  <si>
    <t>The value of the liability subject to statutory exclusions.</t>
  </si>
  <si>
    <t>Törvényes mentesülés értéke</t>
  </si>
  <si>
    <t>A törvény alól mentesülő kötelezettség értéke.</t>
  </si>
  <si>
    <t>DEP_45</t>
  </si>
  <si>
    <t>Grounds for exclusion from the bail-in process</t>
  </si>
  <si>
    <t>For the purposes of notification to the European Commission, it is necessary to provide the legal basis for exclusion from decommitment under the articles of the BRRD II Directive.</t>
  </si>
  <si>
    <t>Bail-in analitika alóli mentesülés alapja</t>
  </si>
  <si>
    <t>Az Európai Bizottság értesítése céljából meg kell adni a jogalapot a BRRD II irányelv alóli mentesülésre.</t>
  </si>
  <si>
    <t>DSI_1</t>
  </si>
  <si>
    <t>Debt Securities Issued</t>
  </si>
  <si>
    <t>DSI_2</t>
  </si>
  <si>
    <t>DSI_3</t>
  </si>
  <si>
    <t>Insolvency Ranking</t>
  </si>
  <si>
    <t>Identified ranking in line with Part 1, Section 6 of the guidance or the national law of the country (2022 Final LDR Guidance - Single Resolution Board)</t>
  </si>
  <si>
    <t>Az iránymutatás 1. részének 6. szakaszával vagy a nemzeti jogszabályokkal összhangban meghatározott rangsor (2022. évi végleges LDR-iránymutatás - Egységes Szanálási Testület)</t>
  </si>
  <si>
    <t>DSI_4</t>
  </si>
  <si>
    <t>The unique 12-digit identifier of a security. If and only if an ISIN is not available, an internal identifier can be reported instead.</t>
  </si>
  <si>
    <t xml:space="preserve">Az értékpapír egyedi 12 számjegyes azonosítója. Amennyiben az ISIN nem elérhető, egy belső azonosító is használható. </t>
  </si>
  <si>
    <t>DSI_5</t>
  </si>
  <si>
    <t>Type of security</t>
  </si>
  <si>
    <t>Security type</t>
  </si>
  <si>
    <t>Drop down:
(1) Unsecured bond;
(2) Secured bond;
(3) Deposit certificate;
(4) Secured promissory note;
(5) Bond;
(6) Share;
(7) Promissory note;
(8) Cheque;
(9) Treasury note;
(10) Deposit ticket;
(11) Mortgage certificate;
(12) Investment unit;
(13) Warrant;
(14) Other securities representing ownership rights;
(15) Other</t>
  </si>
  <si>
    <t xml:space="preserve">Értékpapír típus </t>
  </si>
  <si>
    <t xml:space="preserve">Az értékpapír típusának azonosítása. </t>
  </si>
  <si>
    <t>Legördülő lista:
(1) Fedezett kötvény;
(2) Biztosított kötvény;
(3) Letéti jegy;
(4) Biztosított váltó;
(5) Kötvény;
(6) Részvény;
(7) Váltó;
(8) Csekk;
(9) Kincstárjegy;
(10) Betétlap;
(11) Jelzáloglevél;
(12) Befektetési jegy;
(13) Közraktárjegy;
(14) Egyéb tulajdonjogviszonyt megtestesítő értékpapír;
(15) Egyéb</t>
  </si>
  <si>
    <t>DSI_6</t>
  </si>
  <si>
    <t>Subordinated loan capital</t>
  </si>
  <si>
    <t>Identification if the instrument is subordinated, either as MREL eligible (senior non-preferred / HoldCo), Tier 2 or Additional Tier 1.</t>
  </si>
  <si>
    <t>Drop-down:
(1) Senior non-preferred / HoldCo; 
(2) Tier2;
(3) Additional Tier 1;
(4) Not subordinated</t>
  </si>
  <si>
    <t>Alárendelt kölcsöntőke</t>
  </si>
  <si>
    <t>Annak azonosítása, hogy az instrumentum alárendelt-e, akár MREL-képes (előresorolt, de nem elsőbbségi részvény / Holding társaság), Járulékos tőke (T2), Kiegészítő alapvető tőke kategóriájú (AT1).</t>
  </si>
  <si>
    <t>DSI_7</t>
  </si>
  <si>
    <t>Flag whether liabilities are covered or excluded from a bail-in according to Article 25 (58) and (59) of the 2014.XXXVII. law (Resolution law)</t>
  </si>
  <si>
    <t>Azt mutatja meg, hogy a kötelezettségek a 2014. évi XXXVII. törvény (szanálási törvény) 25. cikkének (58) és (59) bekezdése szerint fedezettek vagy ki vannak-e zárva a hitelezői feltőkésítés alól.</t>
  </si>
  <si>
    <t>DSI_8</t>
  </si>
  <si>
    <t>The ISO 3166-1 alpha-2 identification of the country whose law governs the instrument.</t>
  </si>
  <si>
    <t>Annak az országnak az ISO 3166-1 alpha-2 azonosítója, amelynek jogszabályai az instrumentumra vonatkoznak.</t>
  </si>
  <si>
    <t>DSI_9</t>
  </si>
  <si>
    <t>If Third Country Law, Contractual Recognition</t>
  </si>
  <si>
    <t>Identification of contractual provisions for the recognition of bail-in powers in line with article 55 of the BRRD.</t>
  </si>
  <si>
    <t>Drop down:
(1) Yes;
(2) No;
(3) Not applicable</t>
  </si>
  <si>
    <t>Harmadik országgal kötött megállapodás</t>
  </si>
  <si>
    <t>A hitelezői feltőkésítési jogok elismerésére vonatkozó szerződéses rendelkezések azonosítása a BRRD 55. cikkével  összhangban.</t>
  </si>
  <si>
    <t>Legördülő lista:
(1) Igen;
(2) Nem;
(3) Nem alkalmazandó</t>
  </si>
  <si>
    <t>DSI_10</t>
  </si>
  <si>
    <t>Currency of original amount issued</t>
  </si>
  <si>
    <t>The ISO 4217 identification of the currency in which the instrument is issued.</t>
  </si>
  <si>
    <t>Kibocsátás összegének devizaneme</t>
  </si>
  <si>
    <t>Annak a pénznemnek az ISO 4217 szerinti azonosítója, amelyben az instrumentumot kibocsátották.</t>
  </si>
  <si>
    <t>DSI_11</t>
  </si>
  <si>
    <t>The effective exchange rate between the instrument's original currency and HUF at the cut-off date.</t>
  </si>
  <si>
    <t>Az instrumentum eredeti pénzneme és a forint közötti átváltási árfolyam az adatszolgáltatási referencia-időpontban</t>
  </si>
  <si>
    <t>DSI_12</t>
  </si>
  <si>
    <t>Original Amount Issued</t>
  </si>
  <si>
    <t>Value of the total outstanding issue size of the instrument, irrespective of the effective issuance dates, e.g. the total nominal amount/face value of a specific issuance programme. For shares, it should reflect the face value/carrying amount of the shares. (HUF)</t>
  </si>
  <si>
    <t xml:space="preserve">Kibocsátás teljes összege </t>
  </si>
  <si>
    <t>Az instrumentum teljes forgalomban lévő kibocsátási méretének értéke, függetlenül a tényleges kibocsátási időpontoktól, pl. egy adott kibocsátási program teljes névértéke. Részvények esetében a részvények névértékét / könyv szerinti értékét kell tükröznie (HUF).</t>
  </si>
  <si>
    <t>DSI_13</t>
  </si>
  <si>
    <t>Value of the outstanding principal amount (HUF).</t>
  </si>
  <si>
    <t>A fennálló tőkeösszeg értéke (HUF).</t>
  </si>
  <si>
    <t>DSI_14</t>
  </si>
  <si>
    <t>Value of the outstanding accrued interest on the instrument (HUF).</t>
  </si>
  <si>
    <t xml:space="preserve">Az értékpapíron felhalmozott kamat értéke (HUF). </t>
  </si>
  <si>
    <t>DSI_15</t>
  </si>
  <si>
    <t>DSI_16</t>
  </si>
  <si>
    <t>Coupon Type</t>
  </si>
  <si>
    <t>The security's coupon type.</t>
  </si>
  <si>
    <t xml:space="preserve">Drop-down:
(1) Fixed;
(2) Floating;
(3) Zero Coupon;
(4) Other </t>
  </si>
  <si>
    <t xml:space="preserve">Kamatozás típusa </t>
  </si>
  <si>
    <t>Az értékpapír kamatozásának típusa.</t>
  </si>
  <si>
    <t>Legördülő lista:
(1) Fix;
(2) Változó;
(3) Zéró-kupon;
(4) Egyéb</t>
  </si>
  <si>
    <t>DSI_17</t>
  </si>
  <si>
    <t>Current Coupon</t>
  </si>
  <si>
    <t>Level of the coupon that is applicable to the instrument at the reporting date. Notation shall be done in absolute value, where 1 equals 100% and with minimum 4 decimal numbers detail.</t>
  </si>
  <si>
    <t xml:space="preserve">Aktuális kamatláb </t>
  </si>
  <si>
    <t>Az eszköz esetében alkalmazható aktuális kamatláb. A jelölés abszolút értékben történjen, ahol 100% egyenértékű 1-el, és minimum 4 tizedesjegy értékig jelölje.</t>
  </si>
  <si>
    <t>DSI_18</t>
  </si>
  <si>
    <t>Reference interest rate</t>
  </si>
  <si>
    <t>Reference rate of the floating coupon (e.g. BUBOR1M, BUBOR3M, CHFLIBOR3M, EURIBOR 3M etc.). (if applicable)</t>
  </si>
  <si>
    <t>A változó kamatozású kamatszelvény referencia-kamatlába (pl.: BUBOR1M, BUBOR3M, CHFLIBOR3M, EURIBOR 3M, stb.) (ha alkalmazható)</t>
  </si>
  <si>
    <t>DSI_19</t>
  </si>
  <si>
    <t>DSI_20</t>
  </si>
  <si>
    <t>DSI_21</t>
  </si>
  <si>
    <t>DSI_22</t>
  </si>
  <si>
    <t>DSI_23</t>
  </si>
  <si>
    <t>Frequency at which the interest rate is reset after any initial fixed-rate period according</t>
  </si>
  <si>
    <t>DSI_24</t>
  </si>
  <si>
    <t>Issuance Date</t>
  </si>
  <si>
    <t>Date of the original issuance of the instrument.</t>
  </si>
  <si>
    <t xml:space="preserve">Kibocsátás dátuma </t>
  </si>
  <si>
    <t xml:space="preserve">Az értékpapír eredeti kibocsátásának dátuma. </t>
  </si>
  <si>
    <t>DSI_25</t>
  </si>
  <si>
    <t>If an option exists for the holders of the instrument to request early reimbursement, or conditions for early reimbursement are contractually foreseen, the earliest occurrence date should be completed. Where such termination events are not linked to a date, but rather on the occurrence of any event in the future, the earliest date at which the event could occur should be used in the report. If the early reimbursement relates to only a portion of the liability (e.g. early reimbursement of 50% of the nominal amount), the liability should be split to take into account this partial early redemption clause.</t>
  </si>
  <si>
    <t xml:space="preserve">Visszaváltás legkorábbi lehetséges dátuma </t>
  </si>
  <si>
    <t>DSI_26</t>
  </si>
  <si>
    <t>Az értékpapír szerződés szerinti, végső lejáratának időpontja. A lejárat nélküli értékpapírok esetében ez a dátum ‘2099-01-31’.</t>
  </si>
  <si>
    <t>DSI_27</t>
  </si>
  <si>
    <t>Public / Private Placement</t>
  </si>
  <si>
    <t>In a public placement, the entity will have publicized the issuance with a specific timing for a bidding procedure. On the contrary, private placements are negotiated between individual parties acting either for their own account of for account of third parties. Value can be ‘Public’ or ‘Private’ from a predefined list.</t>
  </si>
  <si>
    <t>Nyilvános / Zártkörű kibocsátás</t>
  </si>
  <si>
    <t>DSI_28</t>
  </si>
  <si>
    <t>Paying Agent LEI code</t>
  </si>
  <si>
    <t>Identification of the Paying Agent for the instrument using its LEI code. A paying agent is an institution, usually an investment bank, which accepts funds from the issuer of a security and distributes them to that security's holders. For stocks, a paying agent distributes dividends to stockholders. For bonds, it distributes coupon payments and reimbursements of principal to bondholders.</t>
  </si>
  <si>
    <t xml:space="preserve">Kifizetési megbízott LEI kódja </t>
  </si>
  <si>
    <t>Az értékpapír kifizetéséért felelős megbízott azonosítója (LEI kód). A kifizetési megbízott egy intézmény, általában egy befektetési bank, amely tőkét fogad el az értékpapír kibocsátótól, amelyet szétoszt az értékpapír-tulajdonosok között. Részvények esetében a kifizetési megbízott osztalékokat oszt ki a részvényesek számára. Kötvények esetében szelvénykifizetések és tőke-visszatérítéseket formájában fizet a tulajdonosoknak.</t>
  </si>
  <si>
    <t>DSI_29</t>
  </si>
  <si>
    <t>Trustee</t>
  </si>
  <si>
    <t>Identification of the Trustee for the instrument using its LEI code. A trust can be used as a means of holding security over assets of a debtor for a number of creditors, for example in a syndicated loan or a securitisation transaction. A security trustee is the entity holding the various security interests created on trust for the various creditors, such as banks or bondholders. This structure avoids granting security separately to all creditors which would be costly and impractical.</t>
  </si>
  <si>
    <t>Biztosítékkezelő</t>
  </si>
  <si>
    <t>Az eszköz biztosítékkezelőjének azonosítása a LEI-kódja alapján. A vagyonkezelői alapot lehet használni az adós eszközei felett több hitelező számára nyújtott biztosítékként, például konzorciális hitel vagy értékpapírosítási ügylet keretében. A biztosítékkezelő az a szervezet, amely a különböző hitelezők, például a bankok vagy a kötvénytulajdonosok számára létrehozott különböző biztosítéki érdekeltségeket kezeli. Ezzel a struktúrával elkerülhető, hogy minden hitelezőnek külön-külön biztosítékot nyújtsanak, ami költséges és kivitelezhetetlen lenne.</t>
  </si>
  <si>
    <t>DSI_30</t>
  </si>
  <si>
    <t>DSI_31</t>
  </si>
  <si>
    <t>Registrar Holder</t>
  </si>
  <si>
    <t>Indicate the registrar (holding the records of these securities' owners).</t>
  </si>
  <si>
    <t>Nyilvántartás</t>
  </si>
  <si>
    <t>Adja meg azt a nyilvántartást, amelyben ezeknek az értékpapíroknak a tulajdonosai szerepelnek.</t>
  </si>
  <si>
    <t>DSI_32</t>
  </si>
  <si>
    <t>Central Securities Depository</t>
  </si>
  <si>
    <t>Indicate the CSD for the security.</t>
  </si>
  <si>
    <t>Központi értéktár</t>
  </si>
  <si>
    <t>Az adott értékpapír központi értékpapír-letétkezelője.</t>
  </si>
  <si>
    <t>DSI_33</t>
  </si>
  <si>
    <t>Distinguish between securities that are subject to collateral agreements or not (i.e. secured by assets, pledge, lien or collateral) either ‘Secured’ or ‘Unsecured’ from a predefined list.</t>
  </si>
  <si>
    <t>Megkülönbözteti a fedezett, illetve fedezetlen (azaz eszközökkel, kézizáloggal, zálogjoggal vagy fedezettel biztosított) instrumentumokat egy előre meghatározott listából kiválasztva a „fedezett" vagy a „fedezetlen" opciót.</t>
  </si>
  <si>
    <t>DSI_34</t>
  </si>
  <si>
    <t>DSI_35</t>
  </si>
  <si>
    <t>Net amount of Collateral posted</t>
  </si>
  <si>
    <t>Per netting set, please provide the net value of collateral posted to cover the secured financing transactions, taking into account all collateral positions considered in the netting arrangement. This includes any amount of collateral or margin that is exchanged.</t>
  </si>
  <si>
    <t>Elhelyezett biztosítékok nettó értéke</t>
  </si>
  <si>
    <t>Nettósítási csoportonként adja meg a fedezett finanszírozási ügyletek fedezetére elhelyezett biztosítékok nettó értékét, figyelembe véve a nettósítási megállapodásban figyelembe vett összes biztosítékpozíciót. Ez magában foglal minden olyan biztosítékot vagy kamatfelárat, amelyet cseréltek.</t>
  </si>
  <si>
    <t>DSI_36</t>
  </si>
  <si>
    <t>Guarantor ID (if applicable)</t>
  </si>
  <si>
    <t>If there are guarantees provided for the instrument, please provide a detailed identification of the guarantor (LEI code, ISO 3166-1 alpha-2 country code for government, etc.). Where multiple guarantors are present, the identifiers should all be reported, separated by a backslash.</t>
  </si>
  <si>
    <t xml:space="preserve">Garancia nyújtójának azonosítója (ha van ilyen) </t>
  </si>
  <si>
    <t>A garancia nyújtójának azonosítója (PL: LEI kód, ISO 3166-1 APLHA-2 ország kód közigazgatási szerveknek, stb.). Ha több garanciavállaló van jelen, az összes azonosítót egy "\" jellel elválasztva kell megadni.</t>
  </si>
  <si>
    <t>DSI_37</t>
  </si>
  <si>
    <t>Indicate the amount of funding that is provided to the creditor by the issuing entity or another group entity. This is in line with the BRRD requirement that eligible liabilities cannot be financed by the group/institution. The aim of such a disposition is to avoid that MREL liabilities would be directly/indirectly financed by the groups and entities, much in line with the provisions of article 28.1 (b) of the CRR, for which a delegated regulation has been adopted (No 241/2014, subsection 3), yet extended to all liabilities rather than own funds only.</t>
  </si>
  <si>
    <t xml:space="preserve">A hitelezőnek a kibocsátó szervezet vagy a csoporthoz tartozó más szervezet által nyújtott finanszírozás összegét jelöli. Ez összhangban van a BRRD követelményével, amely szerint az elfogadható kötelezettségeket nem finanszírozhatja a csoport/szervezet. Az ilyen rendelkezés célja annak elkerülése, hogy az MREL-kötelezettségeket közvetlenül/közvetve a csoportok és szervezetek finanszírozzák, nagymértékben összhangban a CRR 21.8 cikke (b) bekezdésének b) pontjával, amelyre vonatkozóan felhatalmazáson alapuló rendeletet fogadtak el (241/2014. sz. rendelet, 3. alszakasz), de kiterjesztve azt minden kötelezettségre, nemcsak a szavatoló tőkére. </t>
  </si>
  <si>
    <t>DSI_38</t>
  </si>
  <si>
    <t>Structured or other Non-Standard Terms</t>
  </si>
  <si>
    <t>Please indicate if the instrument is to be considered as structured (cf. above) or contains specific non-standard terms, either ‘Non-structured/Vanilla’, ‘Structured’ or ‘Other non-standard terms’ from a predefined list.</t>
  </si>
  <si>
    <t xml:space="preserve">Drop-down:
Non-structured / Vanilla (1)
Structured (2)
Other non-standard terms (3)
</t>
  </si>
  <si>
    <t>Strukturált vagy egyéb nem-standard feltételek</t>
  </si>
  <si>
    <t>Kérjük, jelölje meg, hogy az eszköz strukturáltnak tekintendő-e, vagy tartalmaz-e bizonyos nem szabványos feltételeket: "Nem strukturált/Vanilla", "Strukturált" vagy "Egyéb nem szabványos feltételek" egy előre meghatározott listából.</t>
  </si>
  <si>
    <t xml:space="preserve">Legördülő lista:
Nem strukturált / Vanilla (1)
Strukturált (2)
Egyéb nem szabványos feltételek (3)
</t>
  </si>
  <si>
    <t>DSI_39</t>
  </si>
  <si>
    <t>DSI_40</t>
  </si>
  <si>
    <t>Qualifying as Own Funds</t>
  </si>
  <si>
    <t>Please indicate if and at which level the instrument is included in the own funds.</t>
  </si>
  <si>
    <t>Szavatolótőke elem</t>
  </si>
  <si>
    <t>DSI_41</t>
  </si>
  <si>
    <t>Amount Included in own funds</t>
  </si>
  <si>
    <t>The actual amount of the instrument qualifying as own funds, taking into account phase-out as applicable (HUF).</t>
  </si>
  <si>
    <t xml:space="preserve">Szavatolótőkében figyelembe vehető összeg </t>
  </si>
  <si>
    <t>Saját tőkeként figyelembe vehető eszközök értéke, adott esetben a fokozatos megszüntetés figyelembevételével (HUF).</t>
  </si>
  <si>
    <t>DSI_42</t>
  </si>
  <si>
    <t>Measurement type</t>
  </si>
  <si>
    <t>Measurement type (e.g. Amortised cost (Adjusted Cost), Fair Value etc)</t>
  </si>
  <si>
    <t>Értékelés típusa (pl.: amortizált bekerülési érték (korrigált érték), valós érték, stb.)</t>
  </si>
  <si>
    <t>PR_1</t>
  </si>
  <si>
    <t>Identifier</t>
  </si>
  <si>
    <t>Identifier of the position / liability</t>
  </si>
  <si>
    <t>Azonosító</t>
  </si>
  <si>
    <t>A pozíció / kötelezettség azonosítója</t>
  </si>
  <si>
    <t>PR_2</t>
  </si>
  <si>
    <t>Az ügyfél  egyedi belső azonosítója, az ügyfél adatbázisnak megfelelően.</t>
  </si>
  <si>
    <t>PR_3</t>
  </si>
  <si>
    <t>Type of obligation</t>
  </si>
  <si>
    <t>Nature of obligating event</t>
  </si>
  <si>
    <t>Drop-down:
Litigation (1)
Tax (2)
Conduct (3)
Other (4)</t>
  </si>
  <si>
    <t>Kötelezettségvállalás jellege</t>
  </si>
  <si>
    <t>Legördülő lista:
Peres ügyek (1)
Adó (2)
Tevékenység (3)
Egyéb (4)</t>
  </si>
  <si>
    <t>PR_4</t>
  </si>
  <si>
    <t>Number of obligations covered</t>
  </si>
  <si>
    <t>Number of separate obligations covered within the identified provision</t>
  </si>
  <si>
    <t>A fedezett kötelezettségek száma</t>
  </si>
  <si>
    <t>Az azonosított céltartalékkal fedezett külön kötelezettségek száma</t>
  </si>
  <si>
    <t>PR_5</t>
  </si>
  <si>
    <t>Timing of expenditure</t>
  </si>
  <si>
    <t>Expected timing of future expenditure</t>
  </si>
  <si>
    <t>A ráfordítás időzítése</t>
  </si>
  <si>
    <t>A jövőbeli ráfordítás várható időzítése</t>
  </si>
  <si>
    <t>PR_6</t>
  </si>
  <si>
    <t>Estimated payment (cash outflow)</t>
  </si>
  <si>
    <t>Basis upon which the pay-out quantum has been estimated (e.g. most likely amount, probability weighted expected value, etc) in HUF</t>
  </si>
  <si>
    <t>Becsült kifizetés ("cash outflow")</t>
  </si>
  <si>
    <t>A kifizetési összeg becslésének alapja (pl. legvalószínűbb összeg, valószínűséggel súlyozott várható érték, stb.) forintban</t>
  </si>
  <si>
    <t>PR_7</t>
  </si>
  <si>
    <t>Probability of pay-out</t>
  </si>
  <si>
    <t xml:space="preserve">Estimated probability that the pay-out will be incurred </t>
  </si>
  <si>
    <t>Kifizetés valószínűsége</t>
  </si>
  <si>
    <t xml:space="preserve">A kifizetés bekövetkezésének becsült valószínűsége </t>
  </si>
  <si>
    <t>PR_8</t>
  </si>
  <si>
    <t>Currency of payments</t>
  </si>
  <si>
    <t>Currency of the estimated payments</t>
  </si>
  <si>
    <t>A fizetés pénzneme</t>
  </si>
  <si>
    <t>Becsült fizetések pénzneme</t>
  </si>
  <si>
    <t>PR_9</t>
  </si>
  <si>
    <t>Effective CCYHUF of payments</t>
  </si>
  <si>
    <t>The exchange rate between the payment's currency and HUF at the cut-off date</t>
  </si>
  <si>
    <t>A kifizetés pénzneme és a forint közötti átváltási árfolyam az adatszolgáltatási referencia-időpontban</t>
  </si>
  <si>
    <t>PR_10</t>
  </si>
  <si>
    <t>Carrying amount of provision as at cut off date in HUF</t>
  </si>
  <si>
    <t>Céltartalék könyv szerinti értéke az adatszolgáltatási referencia-időpontban, forintban kifejezve</t>
  </si>
  <si>
    <t>PR_11</t>
  </si>
  <si>
    <t xml:space="preserve">Currency </t>
  </si>
  <si>
    <t>Original currency of carrying amount</t>
  </si>
  <si>
    <t xml:space="preserve">Pénznem </t>
  </si>
  <si>
    <t>Könyv szerinti érték eredeti pénzneme</t>
  </si>
  <si>
    <t>PR_12</t>
  </si>
  <si>
    <t>Effective CCYHUF of carrying amount</t>
  </si>
  <si>
    <t>The exchange rate between the currency of the carrying value and HUF at the cut-off date</t>
  </si>
  <si>
    <t>Könyv szerinti érték aktuális átváltási árfolyama</t>
  </si>
  <si>
    <t>A könyv szerinti érték pénzneme és a forint közötti átváltási árfolyam az adatszolgáltatási referencia-időpontban</t>
  </si>
  <si>
    <t>PR_13</t>
  </si>
  <si>
    <t>Discount rate</t>
  </si>
  <si>
    <t>Discount rate applied in calculating carrying amount</t>
  </si>
  <si>
    <t>Diszkontráta</t>
  </si>
  <si>
    <t>Könyv szerinti érték számításánál alkalmazott diszkontráta</t>
  </si>
  <si>
    <t>PR_14</t>
  </si>
  <si>
    <t>Reimbursement</t>
  </si>
  <si>
    <t>Details of any partial third party reimbursements expected upon settlement</t>
  </si>
  <si>
    <t>Térítés</t>
  </si>
  <si>
    <t>Az elszámoláskor várható részleges harmadik fél általi visszatérítések részletei</t>
  </si>
  <si>
    <t>PR_15</t>
  </si>
  <si>
    <t>Date of last valuation</t>
  </si>
  <si>
    <t>Last valuation date of the estimated payments and discount rate</t>
  </si>
  <si>
    <t>A becsült kifizetések és a diszkontráta utolsó értékelési időpontja</t>
  </si>
  <si>
    <t>PR_16</t>
  </si>
  <si>
    <t>Gross claim value</t>
  </si>
  <si>
    <t>For litigation - Overall claim value related to litigation proceeding in HUF</t>
  </si>
  <si>
    <t>Bruttó követelés értéke</t>
  </si>
  <si>
    <t>A peres eljáráshoz kapcsolódó teljes követelés értéke forintban kifejezve</t>
  </si>
  <si>
    <t>PR_17</t>
  </si>
  <si>
    <t>Original currency of claim value</t>
  </si>
  <si>
    <t>Követelés eredeti pénzneme</t>
  </si>
  <si>
    <t>PR_18</t>
  </si>
  <si>
    <t>Effective CCYHUF of claim value</t>
  </si>
  <si>
    <t>The exchange rate between the currency of the claim value and HUF at the cut-off date</t>
  </si>
  <si>
    <t>A követelés pénzneme és a forint közötti átváltási árfolyam az adatszolgáltatási referencia-időpontban</t>
  </si>
  <si>
    <t>PR_19</t>
  </si>
  <si>
    <t>Description of claim</t>
  </si>
  <si>
    <t>For litigation - Brief description of claim including reference to ongoing court proceedings; for personnel, Brief description on whether it is related to fixed income/variable income</t>
  </si>
  <si>
    <t>A követelés leírása</t>
  </si>
  <si>
    <t>Peres eljárások - A követelés rövid leírása, beleértve a folyamatban lévő bírósági eljárásokra való hivatkozást; a munkavállalók esetében: rövid leírás arról, hogy fix jövedelemmel/változó jövedelemmel kapcsolatos-e.</t>
  </si>
  <si>
    <t>PR_20</t>
  </si>
  <si>
    <t>Forum</t>
  </si>
  <si>
    <t>The forum for the dispute (domestic court / ICC arbitration etc)</t>
  </si>
  <si>
    <t>Fórum</t>
  </si>
  <si>
    <t>A vita fóruma (hazai bíróság / ICC választottbírósági stb.)</t>
  </si>
  <si>
    <t>PR_21</t>
  </si>
  <si>
    <t>Az iránymutatás 1. részének 6. szakaszával összhangban meghatározott rangsor (2022. évi végleges LDR-iránymutatás - Egységes Szanálási Testület ("SRB"))</t>
  </si>
  <si>
    <t>Pension &amp; similar provisions</t>
  </si>
  <si>
    <t>PSP_1</t>
  </si>
  <si>
    <t>Pension &amp; Similar Provisions</t>
  </si>
  <si>
    <t>PSP_2</t>
  </si>
  <si>
    <t>PSP_3</t>
  </si>
  <si>
    <t>Pension type</t>
  </si>
  <si>
    <t>Defined benefit or defined contribution</t>
  </si>
  <si>
    <t>Drop-down:
Defined benefit (1)
Defined contribution (2)</t>
  </si>
  <si>
    <t>Nyugdíj típusok</t>
  </si>
  <si>
    <t>Meghatározott juttatási vagy meghatározott hozzájárulási program</t>
  </si>
  <si>
    <t>Legördülő lista:
Meghatározott juttatási (1)
Meghatározott hozzájárulási (2)</t>
  </si>
  <si>
    <t>PSP_4</t>
  </si>
  <si>
    <t>Pension trustee</t>
  </si>
  <si>
    <t>Relevant for pension obligations - trustee relating to pension schemes</t>
  </si>
  <si>
    <t>Nyugdíj megbízott (trustee)</t>
  </si>
  <si>
    <t>Nyugdíjkötelezettségek szempontjából releváns - nyugdíj programokkal kapcsolatos megbízott (trustee)</t>
  </si>
  <si>
    <t>PSP_5</t>
  </si>
  <si>
    <t>No. of members</t>
  </si>
  <si>
    <t># of members (active and participating)</t>
  </si>
  <si>
    <t>Tagok száma</t>
  </si>
  <si>
    <t>Tagok száma (aktív és résztvevő)</t>
  </si>
  <si>
    <t>PSP_6</t>
  </si>
  <si>
    <t>Pension value</t>
  </si>
  <si>
    <t>Relevant for pension obligations - value of the pension obligation (e.g. carrying amount) in HUF</t>
  </si>
  <si>
    <t>Nyugdíjkötelezettség értéke</t>
  </si>
  <si>
    <t>Nyugdíjkötelezettségek szempontjából releváns - a nyugdíjkötelezettség értéke (pl. könyv szerinti érték) forintban kifejezve</t>
  </si>
  <si>
    <t>PSP_7</t>
  </si>
  <si>
    <t>Pension valuation date</t>
  </si>
  <si>
    <t>Relevant for pension obligations - most recent valuation date of pension obligation</t>
  </si>
  <si>
    <t>Nyugdíj értékelésének időpontja</t>
  </si>
  <si>
    <t>Nyugdíjkötelezettségek szempontjából releváns – a nyugdíjkötelezettség legutóbbi értékelésének időpontja</t>
  </si>
  <si>
    <t>PSP_8</t>
  </si>
  <si>
    <t>Pension surplus / deficit</t>
  </si>
  <si>
    <t>Relevant for pension obligations - is pension fund in surplus or deficit in HUF</t>
  </si>
  <si>
    <t>Nyugdíj többlet / hiány</t>
  </si>
  <si>
    <t>Nyugdíjkötelezettségek szempontjából releváns - a nyugdíjalap többlete vagy hiánya forintban</t>
  </si>
  <si>
    <t>PSP_9</t>
  </si>
  <si>
    <t>Pension discount rate</t>
  </si>
  <si>
    <t>Relevant for pension obligations - discount rate relating to pension</t>
  </si>
  <si>
    <t>Nyugdíj diszkontráta</t>
  </si>
  <si>
    <t>Nyugdíjkötelezettségek szempontjából releváns - nyugdíjjal kapcsolatos diszkontráta</t>
  </si>
  <si>
    <t>PSP_10</t>
  </si>
  <si>
    <t>Pension accural</t>
  </si>
  <si>
    <t>Current funding cost in HUF</t>
  </si>
  <si>
    <t>Nyugdíjelhatárolás</t>
  </si>
  <si>
    <t>Aktuális finanszírozási költség forintban</t>
  </si>
  <si>
    <t>PSP_11</t>
  </si>
  <si>
    <t>Pension additional adjustment</t>
  </si>
  <si>
    <t>Relevant for pension obligations - additional adjustment for pension (if necessary) in HUF</t>
  </si>
  <si>
    <t>Nyugdíj korrekció</t>
  </si>
  <si>
    <t>Nyugdíjkötelezettségek szempontjából releváns – nyugdíjhoz kapcsolódó további korrekció (ha szükséges) forintban</t>
  </si>
  <si>
    <t>OL_1</t>
  </si>
  <si>
    <t>A pozíció /kötelezettség azonosítója</t>
  </si>
  <si>
    <t>OL_2</t>
  </si>
  <si>
    <t>OL_3</t>
  </si>
  <si>
    <t>Client name</t>
  </si>
  <si>
    <t>Name of the counterparty (Legal entity)</t>
  </si>
  <si>
    <t>Ügyfélnév</t>
  </si>
  <si>
    <t>Az ügyfél neve (jogi személy)</t>
  </si>
  <si>
    <t>OL_4</t>
  </si>
  <si>
    <t>Tax number</t>
  </si>
  <si>
    <t>Tax number of the client (Legal entity)</t>
  </si>
  <si>
    <t>Adószám</t>
  </si>
  <si>
    <t>Ügyfél (jogi személy) adószáma</t>
  </si>
  <si>
    <t>OL_5</t>
  </si>
  <si>
    <t>Liability description</t>
  </si>
  <si>
    <t>Description of the liability</t>
  </si>
  <si>
    <t>A kötelezettség leírása</t>
  </si>
  <si>
    <t>A kötelezettség ismertetése</t>
  </si>
  <si>
    <t>OL_6</t>
  </si>
  <si>
    <t>Governing law</t>
  </si>
  <si>
    <t>The ISO 3166-1 alpha-2 identification of the country whose law governs the liability.</t>
  </si>
  <si>
    <t>Annak az országnak az ISO 3166-1 alpha-2 azonosítója, amelynek jogszabályai a kötelezettségre vonatkoznak.</t>
  </si>
  <si>
    <t>OL_7</t>
  </si>
  <si>
    <t>Liability classification</t>
  </si>
  <si>
    <t>Indicate the detailed breakdown of non-deposit liabilities in accordance with the entity's accounting policies.</t>
  </si>
  <si>
    <t>Drop-down:
Liabilities to the central bank (1)
Other liabilities to banks (2)
Other obligations towards customers (3)
Current corporate income tax liabilities (4)
Deferred corporate tax liability (5)
Reserve (6)
Other obligations (7)
Financial liabilities held for trading (8)
Financial liabilities measured at fair value (9)
Financial security liabilities (10)
Provision for general risks/losses incurred but not shown (11)
Reserved revenue (12)
Liabilities arising from equity instruments payable on demand (13)
Liabilities related to a group of assets classified as held for sale (14)</t>
  </si>
  <si>
    <t>Kötelezettség besorolása</t>
  </si>
  <si>
    <t>Adja meg a nem betéti kötelezettségek részletes bontását az entitás számviteli politikája szerint</t>
  </si>
  <si>
    <t>Legördülő lista:
Kötelezettségek a központi bankkal szemben (1)
Egyéb kötelezettségek bankokkal szemben (2)
Egyéb kötelezettségek az ügyfelekkel szemben (3)
Társasági adófizetési kötelezettségek (4)
Halasztott társasági adó kötelezettségek (5)
Tartalék (6)
Egyéb kötelezettségek (7)
Kereskedési célú pénzügyi kötelezettségek (8)
Valós értéken értékelt pénzügyi kötelezettségek (9)
Pénzügyi biztosítéki kötelezettségek (10)
Céltartalék a felmerült, de nem kimutatott általános kockázatokra/veszteségekre (11)
Visszatartott bevétel (12)
Értesítésre fizetendő tőkeinstrumentumokból származó kötelezettségek (13)
Az értékesítésre besorolt eszközcsoporthoz kapcsolódó kötelezettségek (14)</t>
  </si>
  <si>
    <t>OL_8</t>
  </si>
  <si>
    <t>Liability type</t>
  </si>
  <si>
    <t>Classification of liability in accordance with relevant accounting standards</t>
  </si>
  <si>
    <t>A kötelezettség típusa</t>
  </si>
  <si>
    <t>A kötelezettség besorolása a vonatkozó számviteli standardok szerint</t>
  </si>
  <si>
    <t>OL_9</t>
  </si>
  <si>
    <t>Amount owed</t>
  </si>
  <si>
    <t>Amount owed to counterparty (HUF).</t>
  </si>
  <si>
    <t>Tartozás összege</t>
  </si>
  <si>
    <t>Szerződő féllel szembeni tartozás összege (HUF).</t>
  </si>
  <si>
    <t>OL_10</t>
  </si>
  <si>
    <t>Carrying amount as at last measurement date (HUF)</t>
  </si>
  <si>
    <t>Könyv szerinti érték a legutóbbi értékelés napján (HUF)</t>
  </si>
  <si>
    <t>OL_11</t>
  </si>
  <si>
    <t>Currency in which the carrying amount is stated.</t>
  </si>
  <si>
    <t>Könyv szerinti érték devizaneme</t>
  </si>
  <si>
    <t>OL_12</t>
  </si>
  <si>
    <t>The exchange rate between the currency of the liability value and HUF at the cut-off date</t>
  </si>
  <si>
    <t>A kötelezettség pénzneme és a forint közötti átváltási árfolyam az adatszolgáltatási referencia-időpontban</t>
  </si>
  <si>
    <t>OL_13</t>
  </si>
  <si>
    <t>Accounting treatment</t>
  </si>
  <si>
    <t>Description of accounting basis and treatment that provides the carrying amount</t>
  </si>
  <si>
    <t>Számviteli kezelés</t>
  </si>
  <si>
    <t>A könyv szerinti értéket biztosító számviteli alap és kezelés leírása</t>
  </si>
  <si>
    <t>OL_14</t>
  </si>
  <si>
    <t>Date first recognised</t>
  </si>
  <si>
    <t>Date of first recognition of the liability on balance sheet</t>
  </si>
  <si>
    <t>Első megjelenítés dátuma</t>
  </si>
  <si>
    <t>A kötelezettség első megjelenítése a mérlegben</t>
  </si>
  <si>
    <t>Derivatives &amp; off-balance items &gt;&gt;</t>
  </si>
  <si>
    <t>DER_1</t>
  </si>
  <si>
    <t>Contract ID</t>
  </si>
  <si>
    <t>Unique identifier of the contract.</t>
  </si>
  <si>
    <t>Szerződésazonosító</t>
  </si>
  <si>
    <t>Szerződés egyedi azonosítója.</t>
  </si>
  <si>
    <t>DER_2</t>
  </si>
  <si>
    <t>DER_3</t>
  </si>
  <si>
    <t xml:space="preserve">Asset Class </t>
  </si>
  <si>
    <t>Asset class from ISDA OTC Derivatives Taxonomy v1.0.</t>
  </si>
  <si>
    <t xml:space="preserve">Drop-down:
(1) Credit; 
(2) Interest Rate; 
(3) Commodity; 
(4) Foreign Exchange; 
(5) Equity </t>
  </si>
  <si>
    <t xml:space="preserve">Eszközosztály </t>
  </si>
  <si>
    <t>Eszköz típusa az ISDA OTC Derivatives Taxonomy v1.0 szerint.</t>
  </si>
  <si>
    <t>Legördülő lista:
(1) Hitel;
(2) Kamatláb;
(3) Áru;
(4) Deviza;
(5) Részvény</t>
  </si>
  <si>
    <t>DER_4</t>
  </si>
  <si>
    <t>Base product</t>
  </si>
  <si>
    <t>Base product from ISDA OTC Derivatives Taxonomy v1.0.</t>
  </si>
  <si>
    <t>Drop-down:
For Credit (1): Single Name (1.1); Index Tranche (1.2); Index (1.3); Total Return Swap (1.4); Total Return Swap Index (1.5); Swaptions (1.6); Exotic(1.7)
For Interest Rate (2): IR Swap (2.1); FRA (2.2); CapFloor (2.3); Cross Currency (2.4); Forward (2.5); Option (2.6) Exotic (2.7)
For Commodity (3): Metals (3.1); Energy (3.2); Index (3.3); Agricultural (3.4); Environmental (3.5); Freight (3.6); Multi Commodity Exotic (3.7)
For Foreign Exchange (4): Spot (4.1); NDF (4.2); NDO (4.3); Forward (4.4); Vanilla Option (4.5); Simple Exotic (4.6); Complex Exotic (4.7)
For Equity (5): Swap (5.1); Portfolio Swap (5.2); Contract for difference (5.3); Option (5.4); Forward (5.5); Other (5.6)</t>
  </si>
  <si>
    <t>Alap termék</t>
  </si>
  <si>
    <t>Termék típusa az ISDA OTC Derivatives Taxonomy v1.0 szerint.</t>
  </si>
  <si>
    <t xml:space="preserve">Legördülő lista:
Hitel (1): 
Egyszerű (Single Name) (1.1); Index szelet (Index Tranche) (1.2); Index (1.3); Teljes hozam csereügylet (Total Return Swap) (1.4);Teljes hozam csereügylet index (Total Return Swap Index) (1.5); Swaption (1.6); Egzotikus(1.7);
Kamatláb (2): 
Kamatláb csereügylet (2.1); Határidős kamatláb-megállapodás (2.2); Sávos kamatláb opció (CapFloor) (2.3); Kereszt devizás (2.4); Forward (2.5); Opció (2.6) Egzotikus (2.7);
Áru (3):
Fémek (3.1); Energia (3.2); Index (3.3); Mezőgazdasági áru (3.4); Környezeti áru (3.5); Teheráru (3.6); Áru alapú vagy egzotikus (3.7);
Deviza (4): Spot (4.1);Nem leszállításos határidős ügylet NDF (4.2);Nem leszállításos opciós devizaügylet NDO (4.3); Forward (4.4); Vanilla Opció (4.5); Egyszerű egzotikus (4.6); Komplex egzotikus (4.7);
Eszköz (5): Csereügylet (5.1); Portfolió Swap (5.2); Különbözeten alapuló ügylet (5.3); Opció (5.4); Forward (5.5); Egyéb (5.6)
</t>
  </si>
  <si>
    <t>DER_5</t>
  </si>
  <si>
    <t>Option type</t>
  </si>
  <si>
    <t>Indicates whether the option is a call or a put.</t>
  </si>
  <si>
    <t>Drop-down:
(1) Call
(2) Put</t>
  </si>
  <si>
    <t>Opció típusa</t>
  </si>
  <si>
    <t>Jelzi, hogy az opció call vagy put típusú.</t>
  </si>
  <si>
    <t>Legördülő lista:
(1) Vételi ("call")
(2) Eladási ("put")</t>
  </si>
  <si>
    <t>DER_6</t>
  </si>
  <si>
    <t>Option style (exercise)</t>
  </si>
  <si>
    <t>Indicates whether the option may be exercised only at a fixed date (European, and Asian style), a series of pre-specified dates (Bermudan) or at any time during the life of the contract.</t>
  </si>
  <si>
    <t xml:space="preserve">Drop-down:
(1) Fixed date (European, and Asian style); 
(2) Series of pre-specified dates (Bermudan); 
(3) At any time during the life of the contract </t>
  </si>
  <si>
    <t xml:space="preserve">Opció gyakorlásának típusa </t>
  </si>
  <si>
    <t>Jelzi, hogy az opció lehívása csak egy meghatározott időpontban (Európai vagy Ázsiai stílus), előre meghatározott időpontok sorozatában (Bermudai) vagy a szerződés életciklusa alatt bármely időpontban előfordulhat.</t>
  </si>
  <si>
    <t xml:space="preserve">Legördülő lista:
(1) Meghatározott időpont (európai és ázsiai); 
(2) Előre meghatározott időpontok sorozatában (bermudai); 
(3) Szerződés futamideje alatt bármikor </t>
  </si>
  <si>
    <t>DER_7</t>
  </si>
  <si>
    <t>Counterparty side</t>
  </si>
  <si>
    <t>Drop-down:
(1) Buy;
(2) Sell</t>
  </si>
  <si>
    <t>Szerződő fél oldala az ügyletben</t>
  </si>
  <si>
    <t xml:space="preserve">Legördülő lista:
(1) Vételi;
(2) Eladási </t>
  </si>
  <si>
    <t>DER_8</t>
  </si>
  <si>
    <t>Deliverable currency</t>
  </si>
  <si>
    <t>Currency in which the derivative transaction is concluded.</t>
  </si>
  <si>
    <t>Származékos tranzakció devizaneme.</t>
  </si>
  <si>
    <t>DER_9</t>
  </si>
  <si>
    <t>Currency 2</t>
  </si>
  <si>
    <t>The cross currency, if different from the currency of delivery.</t>
  </si>
  <si>
    <t>Pénznem 2</t>
  </si>
  <si>
    <t>A keresztvaluta, ha eltér a teljesítési pénznemtől.</t>
  </si>
  <si>
    <t>DER_10</t>
  </si>
  <si>
    <t>Notional currency 1</t>
  </si>
  <si>
    <t>The currency of the notional amount. In case of interest rate or currency swap derivative contract, this will be the currency of leg 1.</t>
  </si>
  <si>
    <t>Drop-down:
ISO 4217 Currency Codes</t>
  </si>
  <si>
    <t xml:space="preserve">Névleges pénznem 1 </t>
  </si>
  <si>
    <t>A névleges érték denominálási pénzneme. Származtatott kamat- vagy devizaügylet esetén ez az 1.
oldal névleges pénzneme vagy a pár 1. pénzneme.
Olyan csereügyletre szóló opciók esetében, ahol a mögöttes swapügylet egydevizás, ez a mögöttes swapügylet névleges pénzneme. Olyan csereügyletre szóló opciók esetében, ahol a mögöttes swapügylet többdevizás, ez a swapügylet 1. oldalának névleges pénzneme.</t>
  </si>
  <si>
    <t>Legördülő lista:
ISO 4217 deviza kód</t>
  </si>
  <si>
    <t>DER_11</t>
  </si>
  <si>
    <t>Notional currency 2</t>
  </si>
  <si>
    <t>The currency of the notional amount. In case of interest rate or currency swap derivative contract, this will be the currency of leg 2.</t>
  </si>
  <si>
    <t xml:space="preserve">Névleges pénznem 2 </t>
  </si>
  <si>
    <t xml:space="preserve">Többdevizás vagy keresztdevizás csereügyletek esetében az a pénznem, amelyben az ügylet 2. oldala denominált.
Olyan csereügyletre szóló opciók esetében, ahol a mögöttes swapügylet többdevizás, az a pénznem, amelyben
a csereügylet 2. oldala denominált. </t>
  </si>
  <si>
    <t>DER_12</t>
  </si>
  <si>
    <t>Notional amount in currency 1</t>
  </si>
  <si>
    <t>Original value of contract.</t>
  </si>
  <si>
    <t xml:space="preserve">Névleges mennyiség 1 </t>
  </si>
  <si>
    <t xml:space="preserve">Az ügylet szerződés szerinti névleges értéke. </t>
  </si>
  <si>
    <t>DER_13</t>
  </si>
  <si>
    <t>Notional amount in currency 2</t>
  </si>
  <si>
    <t xml:space="preserve">Névleges mennyiség 2 </t>
  </si>
  <si>
    <t>DER_14</t>
  </si>
  <si>
    <t>Price/rate</t>
  </si>
  <si>
    <t>The price per derivative excluding, where applicable, commission and accrued interest.</t>
  </si>
  <si>
    <t>Ár/árfolyam</t>
  </si>
  <si>
    <t>A származtatott ügyletenkénti ár, adott esetben a jutalék és a felhalmozott kamat nélkül.</t>
  </si>
  <si>
    <t>DER_15</t>
  </si>
  <si>
    <t>Price multiplier</t>
  </si>
  <si>
    <t>The number of units of the financial instrument which are contained in a trading lot; for example, the number of derivatives represented by one contract.</t>
  </si>
  <si>
    <t>Árszorzó</t>
  </si>
  <si>
    <t xml:space="preserve">Az alaptermék egységeinek száma, amelyek egyetlen származtatott ügylethez tartoznak.
Csereügylet esetében egyetlen swapszerződés által lefedett
monetáris érték, ahol a mennyiség mező az ügylet részét
képező swapszerződések számát jelzi. Indexalapú határidős ügylet vagy opciós ügylet esetében az indexpontonkénti összeg.
Különbözetre fogadás (spreadbet) esetén a különbözeti
fogadás alapjául szolgáló alaptermék árának mozgása. </t>
  </si>
  <si>
    <t>DER_16</t>
  </si>
  <si>
    <t>Record keeping timestamp</t>
  </si>
  <si>
    <t>Date on which the data were extracted from bank's systems (date and time of record entry).</t>
  </si>
  <si>
    <t>Nyilvántartás ideje</t>
  </si>
  <si>
    <t>Az adatok banki rendszerekből történő kinyerésének dátuma (a bejegyzés dátuma és időpontja).</t>
  </si>
  <si>
    <t>DER_17</t>
  </si>
  <si>
    <t>Execution timestamp</t>
  </si>
  <si>
    <t>Date on which the derivative transaction was initiated.</t>
  </si>
  <si>
    <t>Aláírás időpontja</t>
  </si>
  <si>
    <t>A származtatott ügylet kezdeményezésének időpontja.</t>
  </si>
  <si>
    <t>DER_18</t>
  </si>
  <si>
    <t>Effective date</t>
  </si>
  <si>
    <t>Date when obligations under the contract come into effect.</t>
  </si>
  <si>
    <t>Hatályba lépés napja</t>
  </si>
  <si>
    <t>A szerződés szerinti kötelezettségek hatálybalépésének időpontja.</t>
  </si>
  <si>
    <t>DER_19</t>
  </si>
  <si>
    <t xml:space="preserve">A derivatíva jog szerinti végső  lejáratának dátuma. Örökös eszközök esetén a dátum '2099-01-31' kell hogy legyen. </t>
  </si>
  <si>
    <t>DER_20</t>
  </si>
  <si>
    <t>Date of settlement of contract</t>
  </si>
  <si>
    <t>Date of settlement of the derivative contract. If more than one, further fields may be used.</t>
  </si>
  <si>
    <t>A szerződés elszámolásának időpontja</t>
  </si>
  <si>
    <t>A derivatív szerződés elszámolásának időpontja. Ha több is van, további mezők használhatók.</t>
  </si>
  <si>
    <t>DER_21</t>
  </si>
  <si>
    <t>Date of settlement</t>
  </si>
  <si>
    <t>Date of settlement of the underlying. If more than one, further fields may be used (e.g. 23A, 23B, 23D).</t>
  </si>
  <si>
    <t>Elszámolás dátuma</t>
  </si>
  <si>
    <t>A mögöttes ügylet elszámolásának dátuma. Ha több is van, további mezők használhatók. (pl.: 24A, 24B, 24D)</t>
  </si>
  <si>
    <t>DER_22</t>
  </si>
  <si>
    <t>First contract settlement date</t>
  </si>
  <si>
    <t>Date on which the first settlement of the contract took place.</t>
  </si>
  <si>
    <t>Szerződés első elszámolásának dátuma</t>
  </si>
  <si>
    <t>Az az időpont, amikor a szerződés első elszámolása megtörtént.</t>
  </si>
  <si>
    <t>DER_23</t>
  </si>
  <si>
    <t>First underlying settlement date</t>
  </si>
  <si>
    <t>Date on which the first underlying principal cash took place.</t>
  </si>
  <si>
    <t>A mögöttes ügylet első elszámolásának dátuma</t>
  </si>
  <si>
    <t>Az a dátum, amikor az első alapjául szolgáló összeg kifizetése megtörtént.</t>
  </si>
  <si>
    <t>DER_24</t>
  </si>
  <si>
    <t>Fixed leg payment frequency</t>
  </si>
  <si>
    <t>Frequency of payments for the fixed rate, if applicable.</t>
  </si>
  <si>
    <t>A fix lábra vonatkozó kifizetések gyakorisága</t>
  </si>
  <si>
    <t>A fix kamatlábra vonatkozó kifizetések gyakorisága, ha van ilyen.</t>
  </si>
  <si>
    <t>DER_25</t>
  </si>
  <si>
    <t>Floating leg payment frequency</t>
  </si>
  <si>
    <t>Frequency of payments for the floating rate, if applicable.</t>
  </si>
  <si>
    <t>A változó lábra vonatkozó kifizetések gyakorisága</t>
  </si>
  <si>
    <t>A változó kamatlábra vonatkozó kifizetések gyakorisága, ha van ilyen.</t>
  </si>
  <si>
    <t>DER_26</t>
  </si>
  <si>
    <t>Underlying payment frequency</t>
  </si>
  <si>
    <t xml:space="preserve">Frequency of underlying principal cash flows. </t>
  </si>
  <si>
    <t>Mögöttes ügylet fizetési gyakorisága</t>
  </si>
  <si>
    <t xml:space="preserve">Mögöttes cash-flow gyakorisága. </t>
  </si>
  <si>
    <t>DER_27</t>
  </si>
  <si>
    <t>Underlying payment type</t>
  </si>
  <si>
    <t>Identifies if underlying pays amortizing, instalment or bullet principal cash flows.</t>
  </si>
  <si>
    <t>Drop-down:
Amortizing cash flows (1)
Insalment (2)
Bullet principal cash flows (3)
Other (4)</t>
  </si>
  <si>
    <t>Mögöttes fizetés típusa</t>
  </si>
  <si>
    <t>Azonosítja, hogy a mögöttes ügylet amortizációs, részletfizetéses vagy egyösszegű tőkepénzáramlást fizet-e.</t>
  </si>
  <si>
    <t>Legördülő lista:
Amortizációs cash flow (1)
Részletfizetéses (2)
Egyösszegű cash flow (3)
Egyéb (4)</t>
  </si>
  <si>
    <t>DER_28</t>
  </si>
  <si>
    <t>Contract settlement date description</t>
  </si>
  <si>
    <t>Description of the dates on which the derivative contract is settled, e.g. first settlement date, frequency, special arrangements.</t>
  </si>
  <si>
    <t>The format of the data request is to be discussed (additional columns/separate sheet/multiple data in one field)</t>
  </si>
  <si>
    <t>Szerződéses teljesítés időpontja</t>
  </si>
  <si>
    <t>A származtatott ügylet elszámolási időpontjainak leírása, pl. az első elszámolási nap, gyakoriság, különleges megállapodások.</t>
  </si>
  <si>
    <t>DER_29</t>
  </si>
  <si>
    <t>Underlying settlement date description</t>
  </si>
  <si>
    <t>Description of the dates on which underlying principal cash flows occur, e.g. first cash flow date, frequency, special arrangements.</t>
  </si>
  <si>
    <t>Mögöttes ügylet elszámolásának időpontja</t>
  </si>
  <si>
    <t>Azon időpontok leírása, amelyeken a mögöttes pénzáramlások bekövetkeznek, pl. az első pénzáramlás időpontja, gyakoriság, különleges megállapodások.</t>
  </si>
  <si>
    <t>DER_30</t>
  </si>
  <si>
    <t>Leg 1 cash flow</t>
  </si>
  <si>
    <t>Series of leg 1 cash flows corresponding to settlement dates, including exchange of notional, if applicable.</t>
  </si>
  <si>
    <t>1. láb cash-flow</t>
  </si>
  <si>
    <t>Az 1. láb cash flow sorozata a teljesítési időpontoknak megfelelően, beleértve adott esetben a nominális váltást is.</t>
  </si>
  <si>
    <t>DER_31</t>
  </si>
  <si>
    <t>Leg 2 cash flow</t>
  </si>
  <si>
    <t>Series of leg 2 cash flows corresponding to settlement dates, including exchange of notional, if applicable.</t>
  </si>
  <si>
    <t>2. láb cash-flow</t>
  </si>
  <si>
    <t>Az 2. láb cash flow sorozata a teljesítési időpontoknak megfelelően, beleértve adott esetben a nominális váltást is.</t>
  </si>
  <si>
    <t>DER_32</t>
  </si>
  <si>
    <t>Underlying cash flow</t>
  </si>
  <si>
    <t>Series of underlying principal cash flows.</t>
  </si>
  <si>
    <t>Mögöttes cash flow</t>
  </si>
  <si>
    <t>Mögöttes cash-flow sorozat</t>
  </si>
  <si>
    <t>DER_33</t>
  </si>
  <si>
    <t>Fixed rate of leg 1</t>
  </si>
  <si>
    <t>An indication of the fixed rate leg 1 used, if applicable.</t>
  </si>
  <si>
    <t>Fix 1. láb</t>
  </si>
  <si>
    <t>Adott esetben az alkalmazott fix 1. láb feltüntetése.</t>
  </si>
  <si>
    <t>DER_34</t>
  </si>
  <si>
    <t>Fixed rate of leg 2</t>
  </si>
  <si>
    <t>An indication of the fixed rate leg 2 used, if applicable.</t>
  </si>
  <si>
    <t>Fix 2. láb</t>
  </si>
  <si>
    <t>Adott esetben az alkalmazott fix 2. láb feltüntetése.</t>
  </si>
  <si>
    <t>DER_35</t>
  </si>
  <si>
    <t>Fixed rate day count</t>
  </si>
  <si>
    <t>The actual number of days in the relevant fixed rate payer calculation.</t>
  </si>
  <si>
    <t>Fix kamatozás - napok számítása</t>
  </si>
  <si>
    <t>A napok tényleges száma az adott fix kamatlábfizetés számításában.</t>
  </si>
  <si>
    <t>DER_36</t>
  </si>
  <si>
    <t>Leg 1 reference rate</t>
  </si>
  <si>
    <t>Rate to which the leg 1 payment is attached, e.g. 3M LIBOR USD.</t>
  </si>
  <si>
    <t>1. láb referencia-kamatláb</t>
  </si>
  <si>
    <t>A kamatláb, amelyhez az 1. láb kifizetése kapcsolódik, pl. 3M LIBOR USD.</t>
  </si>
  <si>
    <t>DER_37</t>
  </si>
  <si>
    <t>Leg 2 reference rate</t>
  </si>
  <si>
    <t>Rate to which the leg 2 payment is attached, e.g. 3M LIBOR USD.</t>
  </si>
  <si>
    <t>2. láb referencia-kamatláb</t>
  </si>
  <si>
    <t>A kamatláb, amelyhez a 2. láb kifizetése kapcsolódik, pl. 3M LIBOR USD.</t>
  </si>
  <si>
    <t>DER_38</t>
  </si>
  <si>
    <t>Leg 1 spread</t>
  </si>
  <si>
    <t>Spread over leg 1 reference rate.</t>
  </si>
  <si>
    <t>1. láb kamatkülönbözet</t>
  </si>
  <si>
    <t>1. láb referencia-kamatlábra számított különbözet</t>
  </si>
  <si>
    <t>DER_39</t>
  </si>
  <si>
    <t>Leg 2 spread</t>
  </si>
  <si>
    <t>Spread over leg 2 reference rate.</t>
  </si>
  <si>
    <t>2. láb kamatkülönbözet</t>
  </si>
  <si>
    <t>2. láb referencia-kamatlábra számított különbözet</t>
  </si>
  <si>
    <t>DER_40</t>
  </si>
  <si>
    <t>Premium</t>
  </si>
  <si>
    <t>Premium paid on CDS contract in HUF.</t>
  </si>
  <si>
    <t>Felár</t>
  </si>
  <si>
    <t>CDS szerződésre fizetett felár forintban</t>
  </si>
  <si>
    <t>DER_41</t>
  </si>
  <si>
    <t>Floating rate reset frequency</t>
  </si>
  <si>
    <t>Frequency of floating rate resets, if applicable.</t>
  </si>
  <si>
    <t>A változó kamatláb visszaállítási gyakorisága</t>
  </si>
  <si>
    <t>A változó kamatláb visszaállítási gyakorisága, ha releváns.</t>
  </si>
  <si>
    <t>DER_42</t>
  </si>
  <si>
    <t>First reset date</t>
  </si>
  <si>
    <t>Date on which the first variable rate was fixed.</t>
  </si>
  <si>
    <t>Első visszaállítás</t>
  </si>
  <si>
    <t>Az első változó kamatláb rögzítésének időpontja.</t>
  </si>
  <si>
    <t>DER_43</t>
  </si>
  <si>
    <t>Forward price</t>
  </si>
  <si>
    <t>Agreed forward price at which forward contract is settled.</t>
  </si>
  <si>
    <t>Határidős ár</t>
  </si>
  <si>
    <t>Megállapodott határidős ár, amelyen a határidős ügyletet teljesítik.</t>
  </si>
  <si>
    <t>DER_44</t>
  </si>
  <si>
    <t>Currency of forward price</t>
  </si>
  <si>
    <t>Határidős ár pénzneme</t>
  </si>
  <si>
    <t>DER_45</t>
  </si>
  <si>
    <t>DER_46</t>
  </si>
  <si>
    <t>Forward rate</t>
  </si>
  <si>
    <t>Agreed forward rate at which FRA is settled.</t>
  </si>
  <si>
    <t>Határidős ráta</t>
  </si>
  <si>
    <t>Megegyezett határidős árfolyam, amelyen az FRA-t kiegyenlítik.</t>
  </si>
  <si>
    <t>DER_47</t>
  </si>
  <si>
    <t>Exchange rate 1</t>
  </si>
  <si>
    <t>The contractual rate of exchange of the currencies.</t>
  </si>
  <si>
    <t>1. árfolyam</t>
  </si>
  <si>
    <t>A valuták szerződéses árfolyama.</t>
  </si>
  <si>
    <t>DER_48</t>
  </si>
  <si>
    <t>Forward exchange rate</t>
  </si>
  <si>
    <t>Forward exchange rate on value date.</t>
  </si>
  <si>
    <t>Határidős árfolyam</t>
  </si>
  <si>
    <t>Határidős árfolyam az értékelés napján.</t>
  </si>
  <si>
    <t>DER_49</t>
  </si>
  <si>
    <t>Exchange rate basis</t>
  </si>
  <si>
    <t>Quote base for exchange rate.</t>
  </si>
  <si>
    <t>Árfolyam alap</t>
  </si>
  <si>
    <t>Az árfolyam jegyzése alapja.</t>
  </si>
  <si>
    <t>DER_50</t>
  </si>
  <si>
    <t>Strike price</t>
  </si>
  <si>
    <t>The strike price of the option (HUF).</t>
  </si>
  <si>
    <t xml:space="preserve">Lehívási árfolyam </t>
  </si>
  <si>
    <t>Az opció lehívási árfolyama. (HUF)</t>
  </si>
  <si>
    <t>DER_51</t>
  </si>
  <si>
    <t>Currency of strike price</t>
  </si>
  <si>
    <t>Currency of strike price.</t>
  </si>
  <si>
    <t xml:space="preserve">Lehívási árfolyam pénzneme </t>
  </si>
  <si>
    <t>Lehívási árfolyam pénzneme.</t>
  </si>
  <si>
    <t>Legördülő lista:
ISO 4217 Deviza kód</t>
  </si>
  <si>
    <t>DER_52</t>
  </si>
  <si>
    <t>The effective exchange rate between the currency of the strike price and HUF at the cut-off date.</t>
  </si>
  <si>
    <t>Az opció lehívási árfolyamának eredeti devizája és a magyar forint közötti, effektív átváltási árfolyam.</t>
  </si>
  <si>
    <t>DER_53</t>
  </si>
  <si>
    <t>Master Agreement type</t>
  </si>
  <si>
    <t>Reference to the type of the relevant master agreement (if applicable).</t>
  </si>
  <si>
    <t xml:space="preserve">Drop-down:
(1) ISDA Master Agreement; 
(2) Master Power Purchase and Sale Agreement; 
(3) International ForEx Master Agreement; 
(4) European Master Agreement; 
(5) any local Master Agreement; 
(6) Other </t>
  </si>
  <si>
    <t>Keretszerződés típusa</t>
  </si>
  <si>
    <t xml:space="preserve">Jelezze a vonatkozó keretszerződés típusát, amennyiben az érintett szerződésnél alkalmazandó. </t>
  </si>
  <si>
    <t>Legördülő lista:
(1) ISDA Keretszerződés;
(2) Villamosenergia vásárlási és értékesítési keretszerződés;
(3) Nemzetközi ForEx keretszerződés;
(4) Európai keretszerződés;
(5) Egyéb helyi keretszerződés; 
(6) Egyéb</t>
  </si>
  <si>
    <t>DER_54</t>
  </si>
  <si>
    <t>Master Agreement version</t>
  </si>
  <si>
    <t>Reference to the year of the master agreement version used for the reported trade, if applicable (e.g. 1992, 2002, etc.)</t>
  </si>
  <si>
    <t xml:space="preserve">Drop-down:
(1) ISDA 2002 MA; 
(2) ISDA 1992 MA; 
(3) ISDA 1987 MA; 
(4) ISDA 1986 MA; 
(5) ISDA 1985 MA; 
(6) Other MA; 
(7) Single Contract </t>
  </si>
  <si>
    <t>Keretszerződés verziója</t>
  </si>
  <si>
    <t>A vonatkozó keretszerződés altípusa, amennyiben alkalmazható. (pl. 1992, 2002, stb.)</t>
  </si>
  <si>
    <t>Legördülő lista:
(1) ISDA 2002 keretszerződés;
(2) ISDA 1992 keretszerződés;
(3) ISDA 1987 keretszerződés;
(4) ISDA 1986 keretszerződés;
(5) ISDA 1985 keretszerződés;
(6) Egyéb keretszerződés;
(7) Egyedi szerződés</t>
  </si>
  <si>
    <t>DER_55</t>
  </si>
  <si>
    <t>Accounting Standard</t>
  </si>
  <si>
    <t>Applied accounting standard</t>
  </si>
  <si>
    <t>Drop Down
(1) IFRS
(2) National GAAP</t>
  </si>
  <si>
    <t>Számviteli standardok</t>
  </si>
  <si>
    <t>Alkalmazott számviteli standard</t>
  </si>
  <si>
    <t>Legördülő lista:
(1) IFRS
(2) Nemzeti GAAP</t>
  </si>
  <si>
    <t>DER_56</t>
  </si>
  <si>
    <t>Carrying amount of the derivative in HUF</t>
  </si>
  <si>
    <t>Könyv szerinti érték forintban</t>
  </si>
  <si>
    <t>DER_57</t>
  </si>
  <si>
    <t>Currency of carrying amount</t>
  </si>
  <si>
    <t>Currency of the carrying amount</t>
  </si>
  <si>
    <t>Könyv szerinti érték pénzneme</t>
  </si>
  <si>
    <t>DER_58</t>
  </si>
  <si>
    <t>The exchange rate between the currency of the carrying amount and HUF at the cut-off date</t>
  </si>
  <si>
    <t>DER_59</t>
  </si>
  <si>
    <t>CCP</t>
  </si>
  <si>
    <t>In the case of a financial contract that has been cleared, the unique code for the CCP that has cleared the financial contract.</t>
  </si>
  <si>
    <t>Elszámolt pénzügyi szerződés esetén a pénzügyi szerződést elszámoló központi klíringpartner egyedi kódja.</t>
  </si>
  <si>
    <t>DER_60</t>
  </si>
  <si>
    <t>Estimated Close-Out Amount</t>
  </si>
  <si>
    <t>The estimated close-out amount covering the amount of losses or costs incurred by derivative counterparties, or gains realised by them, in replacing or obtaining the economic equivalent on material terms of the contracts and the option rights of the parties in respect of the terminated contracts (HUF)</t>
  </si>
  <si>
    <t>Becsült záróösszeg</t>
  </si>
  <si>
    <t>A becsült zárási összeg, amely fedezi a származtatott ügyletek szerződő feleinél felmerült veszteségek vagy költségek összegét, illetve az általuk realizált nyereséget a szerződések helyettesítésével vagy a gazdasági egyenérték megszerzésével kapcsolatban a szerződések lényeges feltételei és a felek opciós jogai tekintetében a megszűnt szerződések esetén (HUF)</t>
  </si>
  <si>
    <t>DER_61</t>
  </si>
  <si>
    <t>Estimated Early Termination Amount</t>
  </si>
  <si>
    <t>With reference to the Delegated Regulation (EU) 2016/1401 on the valuation of derivatives pursuant to article 49 (4) of the BRRD, this amount is determined as follows: The valuer shall determine the value of liabilities arising from derivative contracts under a netting set as an early termination amount calculated as the sum of: 
- Unpaid amounts, collateral or other amounts due from the entity under resolution to the counterparty, less unpaid amounts, collateral and other amounts due from the counterparty to the entity under resolution as at the close-out date
- Estimated Close-Out Amount
HUF value required</t>
  </si>
  <si>
    <t>Idő előtti megszűnés összege</t>
  </si>
  <si>
    <t>A származtatott termékeknek a BRRD 49. cikkének (4) bekezdése szerinti értékeléséről szóló (EU) 2016/1401 felhatalmazáson alapuló rendelet alapján ez az összeg a következőképpen kerül meghatározásra: Az értéklő a származékos ügyletekből eredő kötelezettségek értékét nettósítás keretében a következők összegeként kiszámított lejárat előtti megszüntetési összegként határozza meg: 
- A szanálás alatt álló jogalanytól az ügyfélnek járó kifizetetlen összegek, biztosítékok vagy egyéb összegek, csökkentve a szanálás lezárásának időpontjában az ügyféltől a szanálás alatt álló jogalanynak járó kifizetetlen összegekkel, biztosítékokkal és egyéb összegekkel.
- Becsült záróösszeg
HUF érték</t>
  </si>
  <si>
    <t>DER_62</t>
  </si>
  <si>
    <t>DER_63</t>
  </si>
  <si>
    <t>The accounting portfolio where the derivative is recorded in accordance with the accounting standard applied by the reporting counterparty</t>
  </si>
  <si>
    <t xml:space="preserve">Drop-down:
Financial assets/liabilities held for trading (1)
Hedge accounting (2)
National GAAP applier (3)
</t>
  </si>
  <si>
    <t>Az a számviteli portfolió, amelyben a származtatott ügyletet az adatszolgáltató fél által alkalmazott számviteli standarddal összhangban tartják nyilván.</t>
  </si>
  <si>
    <t xml:space="preserve">Legördülő lista:
Kereskedési célú pénzügyi eszközök/kötelezettségek (1)
Fedezeti elszámolások (2)
Nemzeti GAAP alkalmazása (3)
</t>
  </si>
  <si>
    <t>DER_64</t>
  </si>
  <si>
    <t>Drop-down: 
Level 1 (1)
Level 2 (2)
Level 3 (3)
National GAAP applier (4)</t>
  </si>
  <si>
    <t>DER_65</t>
  </si>
  <si>
    <t>Mark to market value of the contract</t>
  </si>
  <si>
    <t>Mark to market valuation of the contract, or mark to model valuation where applicable under Article 11(2) of Regulation EU No 648/2012. (note: carrying amount and mark to market value might correspond in many cases, but not all, as depending on accounting rules for the carrying amount)</t>
  </si>
  <si>
    <t>A szerződés mark to market értéke</t>
  </si>
  <si>
    <t>A szerződés mark to market értékelése, vagy a 648/2012/EU rendelet 11. cikkének (2) bekezdése szerinti mark to model értékelés, amennyiben alkalmazandó. (megjegyzés: a könyv szerinti érték és a mark to market sok esetben megegyezhet, de nem minden esetben, mivel a könyv szerinti értékre vonatkozó számviteli szabályoktól függ).</t>
  </si>
  <si>
    <t>DER_66</t>
  </si>
  <si>
    <t>Currency of the mark to market value of the contract</t>
  </si>
  <si>
    <t>The currency in which the mark to market valuation of the contract, or mark to model valuation where applicable under Article 118(2) of Regulation (EU) No 648/2012.2, is performed</t>
  </si>
  <si>
    <t>A szerződés mark to market értékének devizája</t>
  </si>
  <si>
    <t>A szerződés mark to market értékelésének, vagy a 648/2012/EU rendelet 11. cikkének (2) bekezdése szerinti mark to model értékelésének devizaneme</t>
  </si>
  <si>
    <t>DER_67</t>
  </si>
  <si>
    <t>Effective CCYHUF of mark to market value of the contract</t>
  </si>
  <si>
    <t>The exchange rate between the currency of the mark to market value of the contract and HUF at the cut-off date</t>
  </si>
  <si>
    <t>A szerződés mark-to-market értékére vonatkozó aktuális átváltási árfolyam</t>
  </si>
  <si>
    <t>A mark-to-market érték pénzneme és a forint közötti átváltási árfolyam az adatszolgáltatási referencia-időpontban</t>
  </si>
  <si>
    <t>DER_68</t>
  </si>
  <si>
    <t>Valuation date</t>
  </si>
  <si>
    <t>Date of the last mark to market or mark to model valuation.</t>
  </si>
  <si>
    <t>Értékelés napja</t>
  </si>
  <si>
    <t>A legutolsó mark to market vagy mark to model értékelés időpontja.</t>
  </si>
  <si>
    <t>DER_69</t>
  </si>
  <si>
    <t>Indicate whether valuation was performed mark to market or mark to model.</t>
  </si>
  <si>
    <t>Drop Down
Mark to market (1)
Mark to model (2)</t>
  </si>
  <si>
    <t>Jelezze, hogy az értékelés mark-to-market vagy mark-to-model módszerrel történt.</t>
  </si>
  <si>
    <t>Legördülő lista
Mark to market (1)
Mark to model (2)</t>
  </si>
  <si>
    <t>DER_70</t>
  </si>
  <si>
    <t>ID of the portofolio</t>
  </si>
  <si>
    <t>Unique code identifying the portofolio to which the derivative contract belong if applicable</t>
  </si>
  <si>
    <t>A portfolió azonosítója</t>
  </si>
  <si>
    <t>Egyedi kód, amely azonosítja azt a portfóliót, amelyhez a származtatott ügylet tartozik, ha van ilyen.</t>
  </si>
  <si>
    <t>DER_71</t>
  </si>
  <si>
    <t xml:space="preserve">Initial margin posted </t>
  </si>
  <si>
    <t xml:space="preserve">Adott kezdeti letét </t>
  </si>
  <si>
    <t>DER_72</t>
  </si>
  <si>
    <t>Currency of the initial margin posted</t>
  </si>
  <si>
    <t>Specify the currency of the initial margin posted.</t>
  </si>
  <si>
    <t>Az adott kezdeti letét pénzneme</t>
  </si>
  <si>
    <t>DER_73</t>
  </si>
  <si>
    <t>Effective CCYHUF of the  initial margin posted</t>
  </si>
  <si>
    <t>The exchange rate between the currency of the initial margin posted and HUF at the cut-off date</t>
  </si>
  <si>
    <t>Az adott kezdeti letét aktuális átváltási árfolyama</t>
  </si>
  <si>
    <t>Az adott kezdeti letét pénzneme és a forint közötti átváltási árfolyam az adatszolgáltatási referencia-időpontban</t>
  </si>
  <si>
    <t>DER_74</t>
  </si>
  <si>
    <t>Variation margin posted</t>
  </si>
  <si>
    <t>Adott változó letét</t>
  </si>
  <si>
    <t>DER_75</t>
  </si>
  <si>
    <t xml:space="preserve">Currency of the variation margin posted </t>
  </si>
  <si>
    <t>Specify the currency of the variation margin posted.</t>
  </si>
  <si>
    <t xml:space="preserve">Az adott változó letét pénzneme </t>
  </si>
  <si>
    <t>Az adott változó letét pénznemének megadása.</t>
  </si>
  <si>
    <t>DER_76</t>
  </si>
  <si>
    <t>Effective CCYHUF of the  variation margin posted</t>
  </si>
  <si>
    <t>The exchange rate between the currency of the initial variation margin posted and HUF at the cut-off date</t>
  </si>
  <si>
    <t>Az adott változó letét aktuális átváltási árfolyama</t>
  </si>
  <si>
    <t>Az adott változó letét pénzneme és a forint közötti átváltási árfolyam az adatszolgáltatási referencia-időpontban</t>
  </si>
  <si>
    <t>DER_77</t>
  </si>
  <si>
    <t>Initial margin received</t>
  </si>
  <si>
    <t>Kapott kezdeti letét</t>
  </si>
  <si>
    <t>DER_78</t>
  </si>
  <si>
    <t>Currency of the initial margin received</t>
  </si>
  <si>
    <t>Specify the currency of the initial margin received.</t>
  </si>
  <si>
    <t>Kapott kezdeti letét pénzneme</t>
  </si>
  <si>
    <t>A kapott kezdeti letét pénzneme.</t>
  </si>
  <si>
    <t>DER_79</t>
  </si>
  <si>
    <t>Effective CCYHUF of the  initial margin received</t>
  </si>
  <si>
    <t>The exchange rate between the currency of the initial margin received and HUF at the cut-off date</t>
  </si>
  <si>
    <t>A kapott kezdeti letét aktuális átváltási árfolyama</t>
  </si>
  <si>
    <t>A kapott kezdeti letét pénzneme és a forint közötti átváltási árfolyam az adatszolgáltatási referencia-időpontban</t>
  </si>
  <si>
    <t>DER_80</t>
  </si>
  <si>
    <t>Variation margin received</t>
  </si>
  <si>
    <t>Kapott változó letét</t>
  </si>
  <si>
    <t>DER_81</t>
  </si>
  <si>
    <t>Currency of the variation margin received</t>
  </si>
  <si>
    <t>Specify the currency of the variation margin received</t>
  </si>
  <si>
    <t>Kapott változó letét pénzneme</t>
  </si>
  <si>
    <t>A kapott változó letét pénznemének megadása</t>
  </si>
  <si>
    <t>DER_82</t>
  </si>
  <si>
    <t>Effective CCYHUF of the variation margin received</t>
  </si>
  <si>
    <t>The exchange rate between the currency of the variation margin received and HUF at the cut-off date</t>
  </si>
  <si>
    <t>A kapott változó letét aktuális átváltási árfolyama</t>
  </si>
  <si>
    <t>A kapott változó letét pénzneme és a forint közötti átváltási árfolyam az adatszolgáltatási referencia-időpontban</t>
  </si>
  <si>
    <t>DER_83</t>
  </si>
  <si>
    <t>Netting agreement</t>
  </si>
  <si>
    <t>If the financial contract is a part of a netting arrangement as defined in Article 2(1)(98) of Directive 2014/59/EU, a unique reference of the netting arrangement.</t>
  </si>
  <si>
    <t>Nettósítási megállapodás</t>
  </si>
  <si>
    <t>Ha a pénzügyi szerződés a 2014/59/EU irányelv 2. cikke (1) bekezdésének 98. pontjában meghatározott nettósítási megállapodás részét képezi, a nettósítási megállapodás egyedi hivatkozása.</t>
  </si>
  <si>
    <t>DER_84</t>
  </si>
  <si>
    <t xml:space="preserve">Collateralisation </t>
  </si>
  <si>
    <t>Indicate whether a collateral agreement between the counterparties exists. Where the financial contract is covered by the reporting requirements under Article 9 of Regulation (EU) No 648/2012 and delegated and implementing regulations adopted thereunder, information on collateralisation shall be provided as required by those requirements.</t>
  </si>
  <si>
    <t xml:space="preserve">Fedezet </t>
  </si>
  <si>
    <t>Jelezze, hogy létezik-e biztosítéki megállapodás a szerződő felek között. Amennyiben a pénzügyi szerződés a 648/2012/EU rendelet 9. cikke és az annak alapján elfogadott felhatalmazáson alapuló és végrehajtási rendeletek szerinti adatszolgáltatási követelmények hatálya alá tartozik, a biztosítéknyújtásra vonatkozó információkat az említett követelményekben előírtak szerint kell megadni.</t>
  </si>
  <si>
    <t>DER_85</t>
  </si>
  <si>
    <t>Collateral portfolio</t>
  </si>
  <si>
    <t>Whether the collateralisation was performed on a portfolio basis. Portfolio means the collateral calculated on the basis of net positions resulting from a set of contracts, rather than per trade.</t>
  </si>
  <si>
    <t>Biztosíték portfolió</t>
  </si>
  <si>
    <t>A biztosítéknyújtás portfolióalapon történt-e. A portfolió a szerződések összességéből eredő nettó pozíciók alapján számított biztosítékot jelenti, nem pedig kereskedésenként.</t>
  </si>
  <si>
    <t>DER_86</t>
  </si>
  <si>
    <t>Collateral portfolio code</t>
  </si>
  <si>
    <t>If collateral is reported on a portfolio basis, the portfolio should be identified by a unique code determined by the reporting counterparty.</t>
  </si>
  <si>
    <t>Biztosíték portfolió kódja</t>
  </si>
  <si>
    <t>Ha a biztosítékot portfolió alapján jelentik, a portfoliót az adatszolgáltató szerződő fél által meghatározott egyedi kóddal kell azonosítani.</t>
  </si>
  <si>
    <t>DER_87</t>
  </si>
  <si>
    <t>DER_88</t>
  </si>
  <si>
    <t>Currency of the collateral's market value</t>
  </si>
  <si>
    <t>Biztosíték piaci értékének devizaneme</t>
  </si>
  <si>
    <t>DER_89</t>
  </si>
  <si>
    <t>The exchange rate between the currency of the collateral value and HUF at the cut-off date</t>
  </si>
  <si>
    <t>Biztosíték piaci értékének eredeti devizája és a magyar forint közötti, effektív átváltási árfolyam.</t>
  </si>
  <si>
    <t>DER_90</t>
  </si>
  <si>
    <t>The ISO 3166-1 alpha-2 identification of the country whose law governs the contract.</t>
  </si>
  <si>
    <t>Annak az országnak az ISO 3166-1 alpha-2 azonosítója, amelynek jogszabályai a szerződésre vonatkoznak.</t>
  </si>
  <si>
    <t>DER_91</t>
  </si>
  <si>
    <t>Total Risk Exposure Amount</t>
  </si>
  <si>
    <t>The risk weighted assets allocated to the instrument, according to Articles 92(3) and 92(4) of Regulation (EU) No 575/2013 (CRR), where applicable in HUF</t>
  </si>
  <si>
    <t>Teljes kockázati kitettségérték</t>
  </si>
  <si>
    <t>Az instrumentumhoz rendelt kockázattal súlyozott eszközök, az 575/2013/EU rendelet (CRR) 92. cikkének (3) és (4) bekezdése szerint, ha releváns, forintban</t>
  </si>
  <si>
    <t>DER_92</t>
  </si>
  <si>
    <t>The Risk Weighted Assets allocated to the instrument. The Risk Weighted Assets are defined in line with Articles 114 to 134 and Article 151 to 157 of Regulation (EU) No 575/2013 (CRR) in HUF</t>
  </si>
  <si>
    <t>Kockázattal súlyozott eszközök összege</t>
  </si>
  <si>
    <t>Az instrumentumhoz rendelt kockázattal súlyozott eszközök. A kockázattal súlyozott eszközök meghatározása az 575/2013/EU rendelet (CRR) 114-134. és 151-157. cikkével összhangban történik, forintban</t>
  </si>
  <si>
    <t>DER_93</t>
  </si>
  <si>
    <t>Credit Value Adjusment (CVA)</t>
  </si>
  <si>
    <t>Nominal value of CVA adjustment in HUF</t>
  </si>
  <si>
    <t>CVA</t>
  </si>
  <si>
    <t>CVA korrekció nominális értéke forintban</t>
  </si>
  <si>
    <t>DER_94</t>
  </si>
  <si>
    <t>Debit Value Adjustment (DVA)</t>
  </si>
  <si>
    <t>Nominal value of the DVA adjustment in HUF</t>
  </si>
  <si>
    <t>DVA</t>
  </si>
  <si>
    <t>DVA korrekció nominális értéke forintban</t>
  </si>
  <si>
    <t>DER_95</t>
  </si>
  <si>
    <t>REPO rate</t>
  </si>
  <si>
    <t>REPO kamatláb</t>
  </si>
  <si>
    <t>DER_96</t>
  </si>
  <si>
    <t>Price of REPO instrument</t>
  </si>
  <si>
    <t>Price at which the REPO instrument was purchased</t>
  </si>
  <si>
    <t>REPO instrumentum ára</t>
  </si>
  <si>
    <t>A REPO instrumentum vételára</t>
  </si>
  <si>
    <t>DER_97</t>
  </si>
  <si>
    <t>REPO margin</t>
  </si>
  <si>
    <t>REPO letét</t>
  </si>
  <si>
    <t>DER_98</t>
  </si>
  <si>
    <t>Barrier type</t>
  </si>
  <si>
    <t>For barrier options: barrier type</t>
  </si>
  <si>
    <t>Korlát típusa</t>
  </si>
  <si>
    <t>Korlát opciók</t>
  </si>
  <si>
    <t>DER_99</t>
  </si>
  <si>
    <t>Dividend</t>
  </si>
  <si>
    <t>Dividends are included in the option (yes/no)</t>
  </si>
  <si>
    <t>Osztalék</t>
  </si>
  <si>
    <t>Az opció tartalmazza az osztalékot (igen/nem)</t>
  </si>
  <si>
    <t>DER_100</t>
  </si>
  <si>
    <t>Percentage of dividend</t>
  </si>
  <si>
    <t>Percentage of estimated dividend on the nominal value</t>
  </si>
  <si>
    <t>Osztalék %-a</t>
  </si>
  <si>
    <t>Becsült osztalék %-a</t>
  </si>
  <si>
    <t>DER_101</t>
  </si>
  <si>
    <t>Banking or trading book item</t>
  </si>
  <si>
    <t>Indication of whether the transaction is classified as a trading book or a banking book in accordance with the CRR</t>
  </si>
  <si>
    <t>Drop-down:
Banking book (1)
Trading book (2)</t>
  </si>
  <si>
    <t>Banki vagy kereskedési könyv tétel</t>
  </si>
  <si>
    <t>Annak feltüntetése, hogy az ügyletet a CRR szerint kereskedési könyvbe vagy banki könyvbe sorolták-e be.</t>
  </si>
  <si>
    <t>Legördülő lista:
Banki könyv (1)
Kereskedési könyv (2)</t>
  </si>
  <si>
    <t>DER_102</t>
  </si>
  <si>
    <t xml:space="preserve">IRB approach </t>
  </si>
  <si>
    <t>The entity has the permission to use the IRB Approach in case of the given item (yes/no)</t>
  </si>
  <si>
    <t>IRB megközelítés</t>
  </si>
  <si>
    <t>A jogalany rendelkezik az IRB-megközelítés használatának engedélyével az adott tétel esetében (igen/nem)</t>
  </si>
  <si>
    <t>DER_103</t>
  </si>
  <si>
    <t>Risk weight standard approach</t>
  </si>
  <si>
    <t>The risk weight for a given exposure (standard approach)</t>
  </si>
  <si>
    <t>Kockázati súly standard módszer</t>
  </si>
  <si>
    <t>Egy adott kitettség kockázati súlya (standard megközelítés)</t>
  </si>
  <si>
    <t>DER_104</t>
  </si>
  <si>
    <t>Risk weight IRB approach</t>
  </si>
  <si>
    <t>The risk weight with IRB Approach</t>
  </si>
  <si>
    <t>Kockázati súly IRB módszer</t>
  </si>
  <si>
    <t>Kockázati súly az IRB módszer esetében</t>
  </si>
  <si>
    <t>OBS_1</t>
  </si>
  <si>
    <t>Off-Balance sheet Items</t>
  </si>
  <si>
    <t>OBS_2</t>
  </si>
  <si>
    <t>OBS_3</t>
  </si>
  <si>
    <t>Nominal amount (HUF)</t>
  </si>
  <si>
    <t>Total nominal amount of off-balance-sheet exposures. This includes any commitment to lend before considering conversion factors and credit risk mitigation techniques. It is the amount that best represents the institution's maximum exposure to credit risk without taking into account any protection held or other credit enhancements. (HUF)</t>
  </si>
  <si>
    <t>Névérték (forintban)</t>
  </si>
  <si>
    <t>Mérlegen kívüli kitettségek teljes névértéke. Ez magában foglalja a hitelnyújtási kötelezettségvállalásokat az átváltási tényezők és a hitelkockázat-csökkentési technikák figyelembevétele előtt. Ez az az összeg, amely a legjobban tükrözi az intézmény maximális hitelkockázati kitettségét, anélkül, hogy figyelembe venné a birtokolt fedezetet vagy egyéb hitelminőség-javító intézkedéseket. (Forintban)</t>
  </si>
  <si>
    <t>OBS_4</t>
  </si>
  <si>
    <t>Type</t>
  </si>
  <si>
    <t>Type of commitemnt or guarantee (i.e. undrawn overdraft limits or reveolving credit facilities)</t>
  </si>
  <si>
    <t xml:space="preserve">Drop-down:
Loan commitment provided (irrevocable) (1)
Loan commitment provided (revocable) (2)
Financial guarantee provided (3)
Other commitment provided (4)
Loan commitment  received (5)
Other commitment received (6)
</t>
  </si>
  <si>
    <t>Típus</t>
  </si>
  <si>
    <t>Kötelezettségvállalás vagy garancia típusa (azaz le nem hívott hitelkeret vagy rulírozó hitelkeret)</t>
  </si>
  <si>
    <t xml:space="preserve">Legördülő lista:
Hitelnyújtási elkötelezettség (visszavonhatatlan) (1)
Hitelnyújtási elkötelezettség (visszavonható) (2)
Adott pénzügyi garancia (3)
Egyéb kötelezettségvállalás (4)
Kapott hitelnyújtási elkötelezettség (5)
Kapott egyéb elkötelezettség (6)
</t>
  </si>
  <si>
    <t>OBS_5</t>
  </si>
  <si>
    <t>Type - further specification</t>
  </si>
  <si>
    <t>Further description of the position</t>
  </si>
  <si>
    <t>Típus - további specifikáció</t>
  </si>
  <si>
    <t>A pozíció további ismertetése</t>
  </si>
  <si>
    <t>OBS_6</t>
  </si>
  <si>
    <t>Date of commitment / guarantee</t>
  </si>
  <si>
    <t>Commencement date</t>
  </si>
  <si>
    <t>Kötelezettség /garancia dátuma</t>
  </si>
  <si>
    <t>Kezdő időpontja</t>
  </si>
  <si>
    <t>OBS_7</t>
  </si>
  <si>
    <t>Maturity / expiry date</t>
  </si>
  <si>
    <t>Expiry date</t>
  </si>
  <si>
    <t>Lejárat napja</t>
  </si>
  <si>
    <t>OBS_8</t>
  </si>
  <si>
    <t>Nominal interest rate or fee</t>
  </si>
  <si>
    <t>Notional interest rate or fee as agreed and payable</t>
  </si>
  <si>
    <t>Nominális kamatláb vagy díj</t>
  </si>
  <si>
    <t>Nominális kamatláb vagy megegyezés szerint fizetendő díj</t>
  </si>
  <si>
    <t>OBS_9</t>
  </si>
  <si>
    <t>Drop-Down:
(1) IFRS
(2) National GAAP</t>
  </si>
  <si>
    <t>OBS_10</t>
  </si>
  <si>
    <t>Value - financial guarantees, loan commitments</t>
  </si>
  <si>
    <t>Provisions as recognised according to IFRS 9 or other accounting standards; this approach is assuming that the lifetime expected loss related to a loan commitment that cannot be cancelled is a proxy for respective value</t>
  </si>
  <si>
    <t>Érték - pénzügyi garanciák, hitelkötelezettségek</t>
  </si>
  <si>
    <t>Az IFRS 9 vagy más számviteli standardok szerint kimutatott céltartalékok; ez a megközelítés azt feltételezi, hogy a nem törölhető hitelkötelezettséghez kapcsolódó, az élettartamra várható veszteség a megfelelő értéket jelöli</t>
  </si>
  <si>
    <t>OBS_11</t>
  </si>
  <si>
    <t>A peres eljárások bruttó követelésértéke</t>
  </si>
  <si>
    <t>OBS_12</t>
  </si>
  <si>
    <t>Currency of the claim value</t>
  </si>
  <si>
    <t>Követelés pénzneme</t>
  </si>
  <si>
    <t>OBS_13</t>
  </si>
  <si>
    <t>Effective CCYHUF of the claim value</t>
  </si>
  <si>
    <t>A követelés értékének aktuális átváltási árfolyama</t>
  </si>
  <si>
    <t>OBS_14</t>
  </si>
  <si>
    <t>A követelés rövid leírása, beleértve a folyamatban lévő bírósági eljárásokra való hivatkozást; a munkavállalók esetében: rövid leírás arról, hogy fix jövedelemmel / változó jövedelemmel kapcsolatos-e.</t>
  </si>
  <si>
    <t>OBS_15</t>
  </si>
  <si>
    <t>Value - other contingent liabilities</t>
  </si>
  <si>
    <t>Other commitments or other liabilities not recognised on balance sheet: valuation in HUF</t>
  </si>
  <si>
    <t>Egyéb függő kötelezettségek értéke</t>
  </si>
  <si>
    <t>Egyéb, a mérlegen fel nem tüntetett kötelezettségek forintban kifejezve</t>
  </si>
  <si>
    <t>Other data &gt;&gt;</t>
  </si>
  <si>
    <t>Repossessed assets - Real Estate</t>
  </si>
  <si>
    <t>Comments - EXTERNAL</t>
  </si>
  <si>
    <t>INVRE_1</t>
  </si>
  <si>
    <t>Repossessed asset - Real estate</t>
  </si>
  <si>
    <t>Inventory ID</t>
  </si>
  <si>
    <t>Unique identifier for the inventory</t>
  </si>
  <si>
    <t>Készlet azonosító</t>
  </si>
  <si>
    <t>Készletek egyedi azonosítója</t>
  </si>
  <si>
    <t>INVRE_2</t>
  </si>
  <si>
    <t>Type of asset</t>
  </si>
  <si>
    <t>Type of the asset</t>
  </si>
  <si>
    <t>Eszköz típusa</t>
  </si>
  <si>
    <t>Az eszköz típusa</t>
  </si>
  <si>
    <t>INVRE_3</t>
  </si>
  <si>
    <t>Detailed type of asset</t>
  </si>
  <si>
    <t>Eszköz típusának részletezése</t>
  </si>
  <si>
    <t>INVRE_4</t>
  </si>
  <si>
    <t>Type of asset (FINREP)</t>
  </si>
  <si>
    <t>Type of the property received.</t>
  </si>
  <si>
    <t>Drop-down:
Residential immovable property (1)
Commercial immovable proiperty (2)
Movable property (3)</t>
  </si>
  <si>
    <t>Eszkösz típusa (FINREP)</t>
  </si>
  <si>
    <t>Kapott ingatlan típusa.</t>
  </si>
  <si>
    <t>Legördülő lista:
lakóingatlan (1)
kereskedelmi ingatlan (2)
Ingóság (3)</t>
  </si>
  <si>
    <t>INVRE_5</t>
  </si>
  <si>
    <t>Description of asset</t>
  </si>
  <si>
    <t>Further description of asset, purpose of the property (if relevant)</t>
  </si>
  <si>
    <t>Az eszköz leírása</t>
  </si>
  <si>
    <t>Eszköz további bemutatása, ingatlan célja (ha releváns)</t>
  </si>
  <si>
    <t>INVRE_6</t>
  </si>
  <si>
    <t>Type of location of the asset.</t>
  </si>
  <si>
    <t>Eszköz elhelyezkedésének besorolása.</t>
  </si>
  <si>
    <t>INVRE_7</t>
  </si>
  <si>
    <t>Indicates whether the Property is 100% owned by the Institution.</t>
  </si>
  <si>
    <t>Jelzi, hogy az ingatlan 100%-ban az intézmény tulajdonában van-e.</t>
  </si>
  <si>
    <t>INVRE_8</t>
  </si>
  <si>
    <t>If the Property is not 100% owned by the Institution, then ownership percentage (otherwise leave blank).</t>
  </si>
  <si>
    <t>Százalék, ha az ingatlan nem 100%-ban az intézmény tulajdonában van (máskülönben hagyja üresen).</t>
  </si>
  <si>
    <t>INVRE_9</t>
  </si>
  <si>
    <t>Conditions that the Property is held or occupied, e.g. freehold and leasehold.</t>
  </si>
  <si>
    <t>Az ingatlan birtoklásának vagy használatának feltételei, pl. tulajdon és haszonbérlet.</t>
  </si>
  <si>
    <t>INVRE_10</t>
  </si>
  <si>
    <t>Remaining term of the leasehold when "Leasehold" is selected in field "Tenure".</t>
  </si>
  <si>
    <t>Bérlet fennmaradó időtartama, ha a „Használat” adatmezőben a „Bérleményt” választotta.</t>
  </si>
  <si>
    <t>INVRE_11</t>
  </si>
  <si>
    <t>Year that the Property was completed  or refurbished.</t>
  </si>
  <si>
    <t>Az ingatlan elkészülésének vagy felújításának éve.</t>
  </si>
  <si>
    <t>INVRE_12</t>
  </si>
  <si>
    <t>Quality classification of the property, e.g. Excellent, Good, Fair, Poor. and include explanation of the category, and please provide the internal methodology used to decide the categories as a part of the transaction documents.</t>
  </si>
  <si>
    <t>Az ingatlan minőségi besorolása, pl. kiváló, jó, megfelelő, gyenge, valamint a kategória magyarázata. Kérjük, adja meg a minősítés meghatározásához használt belső módszertant az ügyleti dokumentumok részeként.</t>
  </si>
  <si>
    <t>INVRE_13</t>
  </si>
  <si>
    <t>Completion of Property</t>
  </si>
  <si>
    <t>Indicator as to whether the construction of the property is complete.</t>
  </si>
  <si>
    <t>Ingatlan befejezettsége</t>
  </si>
  <si>
    <t>Annak jelzése, hogy az ingatlan építése befejeződött-e.</t>
  </si>
  <si>
    <t>INVRE_14</t>
  </si>
  <si>
    <t>The percentage of development completed since construction started (applicable to Units in development).</t>
  </si>
  <si>
    <t>Az építés megkezdése óta befejezett fejlesztés százalékos aránya (a fejlesztés alatt álló egységekre alkalmazandó).</t>
  </si>
  <si>
    <t>INVRE_15</t>
  </si>
  <si>
    <t>Postcode where the Property is located at.</t>
  </si>
  <si>
    <t>Az ingatlan elhelyezkedése szerinti irányítószám.</t>
  </si>
  <si>
    <t>INVRE_16</t>
  </si>
  <si>
    <t>Country of residence of the Property location, using ISO 3166-1 Alpha 2 country codes.</t>
  </si>
  <si>
    <t>Az ingatlan elhelyezkedése szerinti ország, ISO 3166-1 Alpha 2 országkódokkal</t>
  </si>
  <si>
    <t>INVRE_17</t>
  </si>
  <si>
    <t>Street address where the Property is located at, including flat / house number or name.</t>
  </si>
  <si>
    <t>Az ingatlan elhelyezkedése szerinti utcanév és házszám.</t>
  </si>
  <si>
    <t>INVRE_18</t>
  </si>
  <si>
    <t>Type of occupancy.</t>
  </si>
  <si>
    <t>Használat jellege.</t>
  </si>
  <si>
    <t>INVRE_19</t>
  </si>
  <si>
    <t>Building area of the property in square metres.</t>
  </si>
  <si>
    <t>Az ingatlan alapterülete négyzetméterben.</t>
  </si>
  <si>
    <t>INVRE_20</t>
  </si>
  <si>
    <t>Land area of the property in square meters, including any land surrounding the building(s) on the property that is part of the property.</t>
  </si>
  <si>
    <t>Az ingatlanhoz tartozó  telek területe négyzetméterben, beleértve az ingatlanon lévő épület(ek)et körülvevő, az ingatlan részét képező földterületet is.</t>
  </si>
  <si>
    <t>INVRE_21</t>
  </si>
  <si>
    <t>Number of Bedrooms</t>
  </si>
  <si>
    <t>Number of bedrooms that the Unit has.</t>
  </si>
  <si>
    <t>Hálószobák száma</t>
  </si>
  <si>
    <t>INVRE_22</t>
  </si>
  <si>
    <t>Number of car parking spaces relating to the Unit.</t>
  </si>
  <si>
    <t>Az egységhez tartozó parkolóhelyek száma.</t>
  </si>
  <si>
    <t>INVRE_23</t>
  </si>
  <si>
    <t>Currency of Property Valuation</t>
  </si>
  <si>
    <t>Currency that the valuation and cash flows related to the property are expressed in, using ISO 4217 Currency Codes.
To be filled if property is Residential or Land Plots or Office Buildings or Hotels &amp; Entertainment or Retail or Infrastructure Projects or Factories - Warehouses</t>
  </si>
  <si>
    <t>Ingatlan értékelésének pénzneme</t>
  </si>
  <si>
    <t>Az a pénznem, amelyben az ingatlannal kapcsolatos értékelést és cash flowt kifejezik, az ISO 4217 devizakódok használatával
Akkor kell kitölteni, ha az ingatlan lakóingatlan, telek,  irodaépület vagy hotel / szórakoztatóegység vagy kereskedelmi egység, infrastrukturális projekt vagy gyár - raktárhelyiség.</t>
  </si>
  <si>
    <t>INVRE_24</t>
  </si>
  <si>
    <t>INVRE_25</t>
  </si>
  <si>
    <t>The HUF amount of the property value as established for the relevant type of asset following the chosen valuation approach. This reflects the total value of the property, without considering any (regulatory) haircuts. The value is based on the most recent valuation carried out prior to the cut off date.</t>
  </si>
  <si>
    <t>Ingatlan aktuális piaci értéke</t>
  </si>
  <si>
    <t>Az ingatlan piaci értéke, amelyet a választott értékelési módszer alapján az adott típusú eszközre állapítottak meg, forintban. Ez az ingatlan teljes értékét tükrözi, a (szabályozói) "haircut"-ok figyelembevétele nélkül. Az érték az adatszolgáltatási referenciaidőpontot megelőzően elvégzett legfrissebb értékelésen alapul.</t>
  </si>
  <si>
    <t>INVRE_26</t>
  </si>
  <si>
    <t>The HUF amount of the property's liquidation value as established for the relevant type of asset following the chosen valuation approach. This reflects a value of the collateral that the institution is likely to realise during a forced sale. The value is based on the most recent valuation carried out prior to the cut off date.</t>
  </si>
  <si>
    <t>Ingatlan aktuális likvidációs értéke</t>
  </si>
  <si>
    <t>Az ingatlan aktuális likvidációs értéke forintban, amelyet a választott értékelési módszer alapján az adott típusú eszközre állapítottak meg. A ingatlannak azt az értékét tükrözi, amelyet az intézmény egy kényszerértékesítés során valószínűleg realizál. Az érték az adatszolgáltatási referenciaidőpontot megelőzően elvégzett legfrissebb értékelésen alapul.</t>
  </si>
  <si>
    <t>INVRE_27</t>
  </si>
  <si>
    <t>Date on which the latest appraisal or valuation of the property was carried out prior to the cut off date.</t>
  </si>
  <si>
    <t>Az az időpont, amikor az ingatlan legutóbbi értékbecslését vagy értékelését az adatszolgáltatási referenciaidőpontot megelőzően elvégezték</t>
  </si>
  <si>
    <t>INVRE_28</t>
  </si>
  <si>
    <t>Property valuation approach or method used to determine the asset value as reported in the data field ‘Latest valuation amount’. The type of valuation is particularly relevant for assets valued at fair value or market or long-term sustainable values in case of Real Estate assets.</t>
  </si>
  <si>
    <t>Aktuális értékelési módszer</t>
  </si>
  <si>
    <t>Az ingatlanértékelési megközelítés vagy módszer, amelyet az „aktuális érték" adatmezőben bejelentett eszközérték meghatározásához használtak. Az értékelési módszer különösen fontos a valós értéken vagy piaci vagy hosszú távon fenntartható értéken értékelt ingatlanok esetében.</t>
  </si>
  <si>
    <t>Legördülő lista:
Teljes értékelés (1)
"Drive-by" (2)
Automatizált értékelési modell (3)
indexált (4)
"Desktop" (5)
Ügynök általi értékelés (6)
Vételár (7)
"Haircut" (8)
"Mark to market" (9)
Ügyfél általi értékelés (10)
Egyéb  (11)</t>
  </si>
  <si>
    <t>INVRE_29</t>
  </si>
  <si>
    <t>Name of the external appraiser or managing / estate agent that performed the valuation indicated in the field "Type of Latest Valuation". If the valuation was done internally, please write "Internal".</t>
  </si>
  <si>
    <t>Az "Aktuális értékelési módszer" mezőben feltüntetett értékbecslést végző külső értékbecslő vagy értékbecslő / ingatlanközvetítő neve. Ha az értékelést belső értékbecslő végezte, akkor kérjük írjon „Belső” -t.</t>
  </si>
  <si>
    <t>INVRE_30</t>
  </si>
  <si>
    <t>INVRE_31</t>
  </si>
  <si>
    <t>If the Property is let, estimated annual gross rental value of the Unit when last assessed.</t>
  </si>
  <si>
    <t>Ha az ingatlant bérbe adják, az egység becsült éves bruttó bérleti értéke a legutóbbi értékeléskor.</t>
  </si>
  <si>
    <t>INVRE_32</t>
  </si>
  <si>
    <t>Current Annual Passing Rent</t>
  </si>
  <si>
    <t>Current annual passing rent charged to the Tenants of the Unit as at cut off date.</t>
  </si>
  <si>
    <t>Aktuális éves bérleti díj</t>
  </si>
  <si>
    <t>Az egység bérlőit terhelő aktuális éves bérleti díj az adatszolgáltatási referenciaidőpontban.</t>
  </si>
  <si>
    <t>INVRE_33</t>
  </si>
  <si>
    <t>The registration number or other unique identifier of the property. This field is expected to be treated as confidential for some countries.</t>
  </si>
  <si>
    <t>Az ingatlan nyilvántartási száma vagy egyéb egyedi azonosító Egyes országokban ez az adat bizalmas.</t>
  </si>
  <si>
    <t>INVRE_34</t>
  </si>
  <si>
    <t>Number of Lettable Units</t>
  </si>
  <si>
    <t>Number of lettable units that the Property has in total.</t>
  </si>
  <si>
    <t>Bérbeadható egységek száma</t>
  </si>
  <si>
    <t>Az ingatlan bérbeadható egységeinek száma összesen.</t>
  </si>
  <si>
    <t>INVRE_35</t>
  </si>
  <si>
    <t>Current Opex And Overheads</t>
  </si>
  <si>
    <t>Current annual operational expenses and overheads of the Unit as at cut off date, including maintenance cost.</t>
  </si>
  <si>
    <t>A jelenlegi működési és rezsiköltségek</t>
  </si>
  <si>
    <t>Az egység bérlőit terhelő aktuális éves működési és rezsiköltségek az adatszolgáltatási referenciaidőpontban, beleértve a karbantartási költségeket is.</t>
  </si>
  <si>
    <t>INVRE_36</t>
  </si>
  <si>
    <t>Property Insurance</t>
  </si>
  <si>
    <t>Indicator as to whether there is an insurance policy on the asset.</t>
  </si>
  <si>
    <t>Az ingatlan érvényes vagyonbiztosítással rendelkezik</t>
  </si>
  <si>
    <t>Annak jelzése, hogy kötöttek-e biztosítást az eszközre.</t>
  </si>
  <si>
    <t>INVRE_37</t>
  </si>
  <si>
    <t xml:space="preserve">Property Insurance Coverage Amount </t>
  </si>
  <si>
    <t>Amount that the property insurance covers.
To be filled if property is Office Buildings or Hotels &amp; Entertainment or Retail or Infrastructure Projects or Factories - Warehouses</t>
  </si>
  <si>
    <t>Az az összeg, amelyet az ingatlanbiztosítás fedez.
Akkor kell kitölteni, ha az ingatlan irodaépület vagy hotel / szórakoztatóegység vagy kereskedelmi egység, infrastrukturális projekt vagy gyár - raktárhelyiség.</t>
  </si>
  <si>
    <t>INVRE_38</t>
  </si>
  <si>
    <t>Number of Units Occupied</t>
  </si>
  <si>
    <t>Number of occupied lettable units that the Property has.
To be filled if property is Office Buildings or Hotels &amp; Entertainment or Retail or Factories - Warehouses</t>
  </si>
  <si>
    <t>A lakott egységek száma</t>
  </si>
  <si>
    <t>Az ingatlan lakott bérbeadható egységeinek száma.
Akkor kell kitölteni, ha az ingatlan irodaépület vagy hotel / szórakoztatóegység vagy kereskedelmi egység, gyár - raktárhelyiség.</t>
  </si>
  <si>
    <t>INVRE_39</t>
  </si>
  <si>
    <t>Net building area (square metres) of the Unit that is lettable.</t>
  </si>
  <si>
    <t>Az épület kiadható nettó területe (nm).</t>
  </si>
  <si>
    <t>INVRE_40</t>
  </si>
  <si>
    <t>Current annual net operating income generated by the property as at the cut off date.</t>
  </si>
  <si>
    <t>Az ingatlan aktuális nettó működési bevétele az adatszolgáltatási referenciaidőpontban.</t>
  </si>
  <si>
    <t>INVRE_41</t>
  </si>
  <si>
    <t>Description of current property operating status.</t>
  </si>
  <si>
    <t>Az ingatlan aktuális üzemeltetési státusza.</t>
  </si>
  <si>
    <t>Legördülő lista:
Bezárt (1)
Működő (2)
Nincs információ (3)</t>
  </si>
  <si>
    <t>INVRE_42</t>
  </si>
  <si>
    <t>Current planned CAPEX for the next 12 months.</t>
  </si>
  <si>
    <t>Az elkövetkezendő 12 hónapra tervezett beruházási összeg ("CAPEX") forintban.</t>
  </si>
  <si>
    <t>INVRE_43</t>
  </si>
  <si>
    <t>Estimated number of months the property is expected to be void.</t>
  </si>
  <si>
    <t>Hónapok becsült száma, amikor az ingatlan nem üzemel.</t>
  </si>
  <si>
    <t>INVRE_44</t>
  </si>
  <si>
    <t>Number of Units Vacant</t>
  </si>
  <si>
    <t>Number of vacant lettable units that the Property has.</t>
  </si>
  <si>
    <t>Üres egységek száma</t>
  </si>
  <si>
    <t>Az ingatlan üres bérbeadható egységeinek száma.</t>
  </si>
  <si>
    <t>INVRE_45</t>
  </si>
  <si>
    <t>Additional costs to "Current Opex And Overheads" when the Units are vacant.
To be filled if property is Retail or Factories - Warehouses or Hotels &amp; Entertainment</t>
  </si>
  <si>
    <t>A működési és rezsiköltségeken felüli egyéb költségek, mikor az ingatlan nem üzemel.
Akkor kell kitölteni, ha az ingatlan lakóingatlan, irodaépület vagy hotel / szórakoztatóegység vagy kereskedelmi egység, vagy gyár - raktárhelyiség.</t>
  </si>
  <si>
    <t>INVRE_46</t>
  </si>
  <si>
    <t>Nettó terület (négyzetméterben), amelyet tulajdonos / bérlő elfoglal</t>
  </si>
  <si>
    <t>INVRE_47</t>
  </si>
  <si>
    <t>Épület üres területe (%)</t>
  </si>
  <si>
    <t>INVRE_48</t>
  </si>
  <si>
    <t>Year in which the last significant refurbishment was completed.</t>
  </si>
  <si>
    <t>Az az év, amikor jelentős felújítás történt.</t>
  </si>
  <si>
    <t>INVRE_49</t>
  </si>
  <si>
    <t>Flag - Asset sale</t>
  </si>
  <si>
    <t>Indication whether there is an asset sale agreement in place as at the cut off date</t>
  </si>
  <si>
    <t>Jelzés – Eszközértékesítés</t>
  </si>
  <si>
    <t>Annak feltüntetése, hogy az adatszolgáltatási referenciaidőpontban van-e érvényben eszközértékesítési megállapodás.</t>
  </si>
  <si>
    <t>Repossessed assets - Movables</t>
  </si>
  <si>
    <t>INVMO_1</t>
  </si>
  <si>
    <t>INVMO_2</t>
  </si>
  <si>
    <t>Legördülő lista:
Hajó (1)
Repülőgép (2)
Gépjármű (3) 
Berendezés / gépek (4)
Egyéb  (5)</t>
  </si>
  <si>
    <t>INVMO_3</t>
  </si>
  <si>
    <t>Legördülő lista:
- Telepített gépek (1)
- Mozgatható gépek (2)
- Egyéb (3)
- Személygépkocsi (1)
- Személyszállító autóbusz (2)
- Kisbusz (3) 
- Nagy tehergépkocsi (4)
- Speciális célú jármű (5)
- Kereskedelmi utasszállító repülőgép (1)
- Kereskedelmi áruszállító repülőgép (2)
- Egyéb (3)
- Teherhajó (1)
- Konténerszállító hajó (2)
- Nyersolaj tartályhajó (3)
- Áruszállító tartályhajó (4)
- Vegyianyag-szállító tartályhajó (5)
- Tengerjáró hajó (6)
- Komp (7)
- LPG szállítóhajó (8)
- Offshore (9)
- Egyéb (10)</t>
  </si>
  <si>
    <t>INVMO_4</t>
  </si>
  <si>
    <t>Type of the asset received</t>
  </si>
  <si>
    <t>INVMO_5</t>
  </si>
  <si>
    <t>The registration number or other unique identifier of the movable property.</t>
  </si>
  <si>
    <t>Az ingóság nyilvántartási száma vagy egyéb egyedi azonosító.</t>
  </si>
  <si>
    <t>INVMO_6</t>
  </si>
  <si>
    <t>INVMO_7</t>
  </si>
  <si>
    <t>Estimated remaining useful life as at cut off date in number of years.</t>
  </si>
  <si>
    <t>INVMO_8</t>
  </si>
  <si>
    <t>Year that the movable property was manufactured</t>
  </si>
  <si>
    <t>Az ingóság gyártásának éve.</t>
  </si>
  <si>
    <t>INVMO_9</t>
  </si>
  <si>
    <t>Manufacturer of asset</t>
  </si>
  <si>
    <t>Name used to refer to the manufacturer of the asset</t>
  </si>
  <si>
    <t>Eszköz gyártója</t>
  </si>
  <si>
    <t>Az eszköz gyártójának megnevezésére használt név</t>
  </si>
  <si>
    <t>INVMO_10</t>
  </si>
  <si>
    <t>Asset Model</t>
  </si>
  <si>
    <t>Name / Classification of the model of the movable property according to its manufacturer.</t>
  </si>
  <si>
    <t>Eszköz modell típusa</t>
  </si>
  <si>
    <t>Az eszköz megnevezése / besorolása a gyártó szerint</t>
  </si>
  <si>
    <t>INVMO_11</t>
  </si>
  <si>
    <t>Description of the asset (if relevant)</t>
  </si>
  <si>
    <t>Additional comments, brief description / purpose / categorisation with regards to the movable property (if necessary).</t>
  </si>
  <si>
    <t>Az eszköz ismertetése (ha releváns)</t>
  </si>
  <si>
    <t>Az ingósággal kapcsolatos további megjegyzések, rövid leírás / cél / besorolás (ha szükséges).</t>
  </si>
  <si>
    <t>INVMO_12</t>
  </si>
  <si>
    <t>Currency of asset Valuation</t>
  </si>
  <si>
    <t xml:space="preserve">Currency that the valuation and cash flows related to the movable property are expressed in, using ISO 4217 Currency Codes </t>
  </si>
  <si>
    <t>Eszköz értékelésének pénzneme</t>
  </si>
  <si>
    <t xml:space="preserve">Az a pénznem, amelyben az eszközzel kapcsolatos értékelést és pénzáramlásokat kifejezik, az ISO 4217 devizakódok használatával </t>
  </si>
  <si>
    <t>INVMO_13</t>
  </si>
  <si>
    <t>INVMO_14</t>
  </si>
  <si>
    <t xml:space="preserve">The amount of the asset value as established for the relevant type of asset following the chosen valuation approach. This reflects the total value of the movable property, without considering any (regulatory) haircuts. The value is based on the most recent valuation carried out prior to the cut off date. </t>
  </si>
  <si>
    <t>Eszköz piaci értéke a legutolsó értékelés szerint</t>
  </si>
  <si>
    <t xml:space="preserve">Az eszköz piaci értéke, amelyet a választott értékelési módszer alapján az adott típusú eszközre állapítottak meg. Ez az eszköz teljes értékét tükrözi, a (szabályozói) diszkontok figyelembevétele nélkül. Az érték az adatszolgáltatási referenciaidőpontot megelőzően elvégzett legfrissebb értékelésen alapul. </t>
  </si>
  <si>
    <t>INVMO_15</t>
  </si>
  <si>
    <t>The amount of the asset liquidation value as established for the relevant type of asset following the chosen valuation approach. This reflects a value of the collateral that the institution is likely to realise during a forced sale. The value is based on the most recent valuation carried out prior to the cut off date.</t>
  </si>
  <si>
    <t>Eszköz likvidációs értéke a legutolsó értékelés szerint</t>
  </si>
  <si>
    <t>Az eszköz likvidációs értéke forintban, amelyet a választott értékelési módszer alapján az adott típusú eszközre állapítottak meg. Az eszköznek azt az értékét tükrözi, amelyet az intézmény egy kényszerértékesítés során valószínűleg realizál. Az érték az adatszolgáltatási referenciaidőpontot megelőzően elvégzett legfrissebb értékelésen alapul.</t>
  </si>
  <si>
    <t>INVMO_16</t>
  </si>
  <si>
    <t>Date on which the latest appraisal or valuation of the movable property was carried out prior to the cut off date.</t>
  </si>
  <si>
    <t>Legutóbbi értékelés dátuma</t>
  </si>
  <si>
    <t>Az az időpont, amikor az ingóság legutóbbi értékbecslését vagy értékelését az adatszolgáltatási referenciaidőpontot megelőzően elvégezték</t>
  </si>
  <si>
    <t>INVMO_17</t>
  </si>
  <si>
    <t>Movable property valuation approach or method used to determine the asset value as reported in the data field ‘Latest valuation amount’. The type of valuation is particularly relevant for assets valued at fair value or market value.</t>
  </si>
  <si>
    <t>Legutolsó értékelési módszer</t>
  </si>
  <si>
    <t>Az értékelési megközelítés vagy módszer, amelyet az „eszköz aktuális értéke" adatmezőben bejelentett érték meghatározásához használtak. Az értékelési módszer különösen fontos a valós értéken vagy piaci értékelt eszközök esetében.</t>
  </si>
  <si>
    <t>Legördülő lista:
Teljes értékelés (1)
"Drive-by" (2)
Automatizált értékelési modell (3)
indexált (4)
"Desktop" (5)
Ügynök általi értékelés (6)
Vételár (7)
Diszkont (8)
Piaci árazás szerinti értékelés (9)
Ügyfél általi értékelés (10)
Egyéb  (11)</t>
  </si>
  <si>
    <t>INVMO_18</t>
  </si>
  <si>
    <t>Az "Legutolsó értékelési módszer" mezőben feltüntetett értékbecslést végző külső értékbecslő vagy értékbecslő / ingatlanközvetítő neve. Ha az értékelést belső értékbecslő végezte, akkor kérjük írjon „Belső” -t.</t>
  </si>
  <si>
    <t>INVMO_19</t>
  </si>
  <si>
    <t>Indication for the year of first registration with any official entity or agency.
To be filled if the asset is Automotives</t>
  </si>
  <si>
    <t>A bármely hivatalos szervnél vagy ügynökségnél történő első nyilvántartásba vétel évének feltüntetése.
Akkor kell kitölteni, ha az eszköz gépjármű</t>
  </si>
  <si>
    <t>INVMO_20</t>
  </si>
  <si>
    <t>Country that the asset is currently registered in as at the cut off date.
To be filled if the asset is Automotives or Aircrafts</t>
  </si>
  <si>
    <t>Az az ország, amelyben az ingóságot jelenleg nyilvántartják az adatszolgáltatási referenciaidőpontban.
Akkor kell kitölteni, ha a fedezet gépjármű vagy repülőgép</t>
  </si>
  <si>
    <t>INVMO_21</t>
  </si>
  <si>
    <t>Indicator of prior usage of the asset at the date of repossession, as to provide an indication of the condition of the asset at repossession.
To be filled if the asset is Automotives</t>
  </si>
  <si>
    <t>Az eszköz korábbi használatát jelzi a visszavételkor, az eszköz állapotát mutatja meg.
Akkor kell kitölteni, ha az eszköz gépjármű</t>
  </si>
  <si>
    <t>INVMO_22</t>
  </si>
  <si>
    <t>Movable property Insurance</t>
  </si>
  <si>
    <t>Az ingóság érvényes vagyonbiztosítással rendelkezik-e?</t>
  </si>
  <si>
    <t>Annak jelzése, hogy kötöttek-e vagyonbiztosítást az eszközre.</t>
  </si>
  <si>
    <t>INVMO_23</t>
  </si>
  <si>
    <t xml:space="preserve">Movable property Insurance Coverage Amount </t>
  </si>
  <si>
    <t>Amount that the movable property insurance covers.</t>
  </si>
  <si>
    <t>Az az összeg, amelyet a vagyonbiztosítás fedez.</t>
  </si>
  <si>
    <t>INVMO_24</t>
  </si>
  <si>
    <t>Officially registered name of the ship.
To be filled if the asset is Shipping</t>
  </si>
  <si>
    <t>INVMO_25</t>
  </si>
  <si>
    <t>Current annual net operating income generated by the asset as at the cut off date.
To be filled if the asset is Shipping</t>
  </si>
  <si>
    <t>INVMO_26</t>
  </si>
  <si>
    <t>Indicator whether there is a formal charter contract for the ship.
To be filled if the asset is Shipping</t>
  </si>
  <si>
    <t>Azt mutatja meg, hogy van-e hivatalos charter szerződés a hajóra.
Akkor kell kitölteni, ha az eszköz hajó</t>
  </si>
  <si>
    <t>INVMO_27</t>
  </si>
  <si>
    <t>Remaining length of charter contracts (in years).
To be filled if the asset is Shipping</t>
  </si>
  <si>
    <t>A charter szerződések hátralévő időtartama (években).
Akkor kell kitölteni, ha az eszköz hajó</t>
  </si>
  <si>
    <t>INVMO_28</t>
  </si>
  <si>
    <t>Classification of the type of contract which has been agreed between the charter parties.
To be filled if the asset is Shipping</t>
  </si>
  <si>
    <t>A szerződés típusának besorolása, a charter felek megállapodása szerint
Akkor kell kitölteni, ha az eszköz hajó</t>
  </si>
  <si>
    <t>INVMO_29</t>
  </si>
  <si>
    <t>Size of ship</t>
  </si>
  <si>
    <t>Classification of the type of ship in terms of size.
To be filled if the asset is Shipping</t>
  </si>
  <si>
    <t>Drop-down:
Capesize (1)
Panamax (2)
Handymax (3)
VLCC (4)
Suezman (5)
Aframax (6)
Product (7)
ULCS (8)
Post-Panamax (9)
Sub-Panamax (10)
Feeder (11)
Other (12)
Not applicable/ not known (13)</t>
  </si>
  <si>
    <t>Hajó mérete</t>
  </si>
  <si>
    <t>Hajó besorolása méret alapján.
Akkor kell kitölteni, ha az eszköz hajó</t>
  </si>
  <si>
    <t>Legördülő lista:
Capesize (1)
Panamax (2)
Handymax (3)
VLCC (4)
Suezman (5)
Aframax (6)
Product (7)
ULCS (8)
Post-Panamax (9)
Sub-Panamax (10)
Feeder (11)
Egyéb  (12)
Nem releváns /nem ismert (13)</t>
  </si>
  <si>
    <t>EX_1</t>
  </si>
  <si>
    <t>Execution</t>
  </si>
  <si>
    <t>Collateral ID</t>
  </si>
  <si>
    <t xml:space="preserve">The institution's unique internal identifier for the collateral. Where collateral for loans is as defined in table F13 in Part 2 of Annex V to Implementing  Regulation (EU) No 451/2021. 
</t>
  </si>
  <si>
    <t>EX_2</t>
  </si>
  <si>
    <t>EX_3</t>
  </si>
  <si>
    <t>EX_4</t>
  </si>
  <si>
    <t>Execution in progress?</t>
  </si>
  <si>
    <t>Indication whether the execution proceeding has been initiated.</t>
  </si>
  <si>
    <t>Végrehajtás folyamatban?</t>
  </si>
  <si>
    <t>Annak jelzése, hogy a végrehajtási eljárás megindult-e.</t>
  </si>
  <si>
    <t>EX_5</t>
  </si>
  <si>
    <t>Description of the stage of Enforcement, i.e. if  the collateral is in enforcement as at cut off date, referring to the stage the institution is in for seizing the collateral.</t>
  </si>
  <si>
    <t>A végrehajtás szakaszának leírása, azaz ha a kapott fedezet a határnapon végrehajtás alatt áll, az intézménynek a fedezet lefoglalására vonatkozó szakaszára való hivatkozással.</t>
  </si>
  <si>
    <t>EX_6</t>
  </si>
  <si>
    <t>Execution start date (most recent)</t>
  </si>
  <si>
    <t>Start date of the latest execution procedure</t>
  </si>
  <si>
    <t>Végrehajtási eljárás kezdete (legutóbbi)</t>
  </si>
  <si>
    <t>A legutóbbi végrehajtási folyamat kezdő dátuma</t>
  </si>
  <si>
    <t>EX_7</t>
  </si>
  <si>
    <t>Executor name</t>
  </si>
  <si>
    <t>Name of the executor</t>
  </si>
  <si>
    <t>Végrehajtó neve</t>
  </si>
  <si>
    <t>EX_8</t>
  </si>
  <si>
    <t>The institution joined the execution procedure initiated by 3rd party</t>
  </si>
  <si>
    <t>Data field shows if the execution procedure was initiated by the institution or by a 3rd party</t>
  </si>
  <si>
    <t>Drop-down:
- Institution (1)
- 3rd party (2)</t>
  </si>
  <si>
    <t>Az intézmény csatlakozott a harmadik fél által kezdeményezett végrehajtási eljáráshoz</t>
  </si>
  <si>
    <t>Az adatmező azt mutatja, hogy a végrehajtást az intézmény vagy harmadik fél kezdeményezte</t>
  </si>
  <si>
    <t>Legördülő lista:
Intézmény (1) 
Harmadik fél (2)</t>
  </si>
  <si>
    <t>EX_9</t>
  </si>
  <si>
    <t>Value of the real estate in execution procedure (inhabited)</t>
  </si>
  <si>
    <t>Value of the real este collateral when inhabited provided by the executor in HUF</t>
  </si>
  <si>
    <t>Az ingatlan értéke a végrehajtási eljárásban (lakott)</t>
  </si>
  <si>
    <t>Az ingatlanfedezet végrehajtó által megadott értéke lakott állapotban forintban kifejezve</t>
  </si>
  <si>
    <t>EX_10</t>
  </si>
  <si>
    <t>Value of the real estate in execution procedure (vacant)</t>
  </si>
  <si>
    <t>Value of the real este collateral when vacant provided by the executor in HUF</t>
  </si>
  <si>
    <t>Az ingatlan értéke a végrehajtási eljárásban (üres)</t>
  </si>
  <si>
    <t>Az ingatlanfedezet végrehajtó által megadott értéke üres állapotban forintban kifejezve</t>
  </si>
  <si>
    <t>EX_11</t>
  </si>
  <si>
    <t>Issue date of valuation provided by the executor</t>
  </si>
  <si>
    <t>Date of issuance of the appraisal report</t>
  </si>
  <si>
    <t>A végrehajtó által végrehajtott értékbecslés dátuma</t>
  </si>
  <si>
    <t>Az értékelési jelentés kiadásának dátuma</t>
  </si>
  <si>
    <t>EX_12</t>
  </si>
  <si>
    <t xml:space="preserve">Number of past auctions  </t>
  </si>
  <si>
    <t>Number of completed auctions for the real estate (if any)</t>
  </si>
  <si>
    <t xml:space="preserve">Múltbeli aukciók száma  </t>
  </si>
  <si>
    <t>Az ingatlanra vonatkozó lezárt aukciók száma (ha van ilyen)</t>
  </si>
  <si>
    <t>EX_13</t>
  </si>
  <si>
    <t>First auction date</t>
  </si>
  <si>
    <t>Date of the first bailiff's auction on which the real estate was attempted to be sold (if any)</t>
  </si>
  <si>
    <t>Első aukció időpontja</t>
  </si>
  <si>
    <t>Az első végrehajtói aukció dátuma, amelyen az ingatlant megpróbálták értékesíteni (ha volt ilyen).</t>
  </si>
  <si>
    <t>EX_14</t>
  </si>
  <si>
    <t>Second auction date</t>
  </si>
  <si>
    <t>Date of the second bailiff's auction on which the real estate was attempted to be sold (if any)</t>
  </si>
  <si>
    <t>Második aukció időpontja</t>
  </si>
  <si>
    <t>A második végrehajtói aukció dátuma, amelyen az ingatlant megpróbálták értékesíteni (ha volt ilyen).</t>
  </si>
  <si>
    <t>EX_15</t>
  </si>
  <si>
    <t>Date of future auction</t>
  </si>
  <si>
    <t>Jövőbeli aukció időpontja</t>
  </si>
  <si>
    <t>EX_16</t>
  </si>
  <si>
    <t>Latest auction start date</t>
  </si>
  <si>
    <t>Start date of the latest auction</t>
  </si>
  <si>
    <t>Legutóbbi aukció kezdete</t>
  </si>
  <si>
    <t>A legutóbbi aukció kezdő dátuma</t>
  </si>
  <si>
    <t>EX_17</t>
  </si>
  <si>
    <t>Latest auction end date</t>
  </si>
  <si>
    <t>End date of the latest auction</t>
  </si>
  <si>
    <t>Legutóbbi aukció vége</t>
  </si>
  <si>
    <t>A legutóbbi aukció vég dátuma</t>
  </si>
  <si>
    <t>EX_18</t>
  </si>
  <si>
    <t>Pending bailiff proceedings</t>
  </si>
  <si>
    <t>Indication whether bailiff proceedings in relation to the real estate are pending (if applicable)</t>
  </si>
  <si>
    <t>Folyamatban lévő végrehajtói eljárások</t>
  </si>
  <si>
    <t>Annak feltüntetése, hogy az ingatlannal kapcsolatos végrehajtói eljárás folyamatban van-e (ha releváns).</t>
  </si>
  <si>
    <t>EX_19</t>
  </si>
  <si>
    <t>Expected selling costs</t>
  </si>
  <si>
    <t>Expected costs of sale / debt collection in HUF based on own estimates</t>
  </si>
  <si>
    <t>Várható értékesítési költség</t>
  </si>
  <si>
    <t>Az értékesítés / behajtás várható költségei forintban, saját becslések alapján</t>
  </si>
  <si>
    <t>REG_1</t>
  </si>
  <si>
    <t>Unique identifier for the contract</t>
  </si>
  <si>
    <t>Szerződési azonosító</t>
  </si>
  <si>
    <t>A szerződés egyedi azonosítója</t>
  </si>
  <si>
    <t>REG_2</t>
  </si>
  <si>
    <t>Name of the other party of the contract</t>
  </si>
  <si>
    <t>Másik fél neve</t>
  </si>
  <si>
    <t>REG_3</t>
  </si>
  <si>
    <t>Agreement name</t>
  </si>
  <si>
    <t>Megállapodás neve</t>
  </si>
  <si>
    <t>REG_4</t>
  </si>
  <si>
    <t>Date of conclusion of the contract</t>
  </si>
  <si>
    <t>Szerződés megkötésének dátuma</t>
  </si>
  <si>
    <t>REG_5</t>
  </si>
  <si>
    <t>Date of amendment of the terms of the contract</t>
  </si>
  <si>
    <t>For instance, date of annex</t>
  </si>
  <si>
    <t>Szerződési feltételek módosításának időpontja</t>
  </si>
  <si>
    <t>Például a melléklet dátuma</t>
  </si>
  <si>
    <t>REG_6</t>
  </si>
  <si>
    <t>Date of termination of the contract</t>
  </si>
  <si>
    <t>Szerződés megszűnésének dátuma</t>
  </si>
  <si>
    <t>REG_7</t>
  </si>
  <si>
    <t>Description of the subject of the contract</t>
  </si>
  <si>
    <t>Szerződés tárgyának leírása</t>
  </si>
  <si>
    <t>REG_8</t>
  </si>
  <si>
    <t>Value of the contract in HUF</t>
  </si>
  <si>
    <t>Szerződés értéke forintban</t>
  </si>
  <si>
    <t>REG_9</t>
  </si>
  <si>
    <t>Deviza</t>
  </si>
  <si>
    <t>REG_10</t>
  </si>
  <si>
    <t>The exchange rate between the original currency of the contract and HUF at the cut-off date.</t>
  </si>
  <si>
    <t>REG_11</t>
  </si>
  <si>
    <t>Status of contract</t>
  </si>
  <si>
    <t>Information whether the contract is active.</t>
  </si>
  <si>
    <t>Szerződés állapota</t>
  </si>
  <si>
    <t>Információ arról, hogy a szerződés aktív-e.</t>
  </si>
  <si>
    <t>REG_12</t>
  </si>
  <si>
    <t>Contract End Date</t>
  </si>
  <si>
    <t>Duration of the contract taking into consideration the amendments as well.</t>
  </si>
  <si>
    <t>Szerződés végdátuma</t>
  </si>
  <si>
    <t>A szerződés időtartama a módosítások figyelembevételével is.</t>
  </si>
  <si>
    <t>REG_13</t>
  </si>
  <si>
    <t>Is the contract with a related party?</t>
  </si>
  <si>
    <t>Indication whether a related company is the other party of the contract.</t>
  </si>
  <si>
    <t>Kapcsolt vállalkozással kötött a szerződés?</t>
  </si>
  <si>
    <t>Annak feltüntetése, hogy egy kapcsolt vállalkozás a szerződés másik fele.</t>
  </si>
  <si>
    <t>Judicial and administrative proceedings, litigations and disputes</t>
  </si>
  <si>
    <t>List of all judicial or administrative proceedings in which the entity is a party or participant and from which a financial obligation to the entity may arise</t>
  </si>
  <si>
    <t>LIT_1</t>
  </si>
  <si>
    <t>Litigations and disputes</t>
  </si>
  <si>
    <t>Az ügyfél intézményi egyedi belső azonosítója, az ügyfélmodulnak megfelelően (adós / fedezetnyújtó / garanciavállaló / stb.).</t>
  </si>
  <si>
    <t>LIT_2</t>
  </si>
  <si>
    <t>Institution's unique internal identifier for the loan agreement, in line with the loan module to which the dispute relates (if applicable)
Financial contract ID in case of Debt securities and Equity investments</t>
  </si>
  <si>
    <t>Az intézmény egyedi belső azonosítója a kölcsönszerződéshez a kölcsön modulnak megfelelően.
Hitelviszonyt megtestesítő értékpapírok és tőkeberuházások esetén pénzügyi szerződés azonosítója.</t>
  </si>
  <si>
    <t>LIT_3</t>
  </si>
  <si>
    <t>Type of judicial proceedings</t>
  </si>
  <si>
    <t>Bírósági eljárás típusa</t>
  </si>
  <si>
    <t>LIT_4</t>
  </si>
  <si>
    <t>Litigation status</t>
  </si>
  <si>
    <t>Indication whether a decision has been issued terminating the proceedings (e.g. judgment, order, decision)</t>
  </si>
  <si>
    <t>Per állapota</t>
  </si>
  <si>
    <t>Annak feltüntetése, hogy hoztak-e olyan határozatot, amely megszünteti az eljárást (pl. ítélet, végzés, határozat).</t>
  </si>
  <si>
    <t>LIT_5</t>
  </si>
  <si>
    <t>Final judgment</t>
  </si>
  <si>
    <t>Indication whether the decision is final</t>
  </si>
  <si>
    <t>Végső ítélet</t>
  </si>
  <si>
    <t>Jelzés, hogy a határozat végleges-e.</t>
  </si>
  <si>
    <t>LIT_6</t>
  </si>
  <si>
    <t>Appeal</t>
  </si>
  <si>
    <t>Indication whether an appeal against the decision has been lodged (e.g. appeal, complaint to the administrative court, etc.)</t>
  </si>
  <si>
    <t>Fellebbezés</t>
  </si>
  <si>
    <t>Annak feltüntetése, hogy a határozat ellen nyújtottak-e be fellebbezést (pl. fellebbezés, panasz a közigazgatási bírósághoz, stb.).</t>
  </si>
  <si>
    <t>LIT_7</t>
  </si>
  <si>
    <t>Amount disputed</t>
  </si>
  <si>
    <t>Vitatott összeg</t>
  </si>
  <si>
    <t>LIT_8</t>
  </si>
  <si>
    <t>Calculation method</t>
  </si>
  <si>
    <t>Description of how the disputed amount was estimated</t>
  </si>
  <si>
    <t>Számítási módszer</t>
  </si>
  <si>
    <t>A vitatott összeg becslésének leírása.</t>
  </si>
  <si>
    <t>LIT_9</t>
  </si>
  <si>
    <t>Reserve</t>
  </si>
  <si>
    <t>Céltartalék</t>
  </si>
  <si>
    <t>LIT_10</t>
  </si>
  <si>
    <t>Date of commencement of proceedings</t>
  </si>
  <si>
    <t>Date of commencement of proceedings relating to the disputed case.</t>
  </si>
  <si>
    <t>Eljárás megindításának időpontja</t>
  </si>
  <si>
    <t>A vitatott üggyel kapcsolatos eljárás megindításának időpontja.</t>
  </si>
  <si>
    <t>LIT_11</t>
  </si>
  <si>
    <t>Resolution of the case</t>
  </si>
  <si>
    <t>Has there already been a decision in a given case (e.g. non-final)?</t>
  </si>
  <si>
    <t>Ügy határozata</t>
  </si>
  <si>
    <t>Volt már döntés egy adott ügyben (pl. nem jogerős)?</t>
  </si>
  <si>
    <t>LIT_12</t>
  </si>
  <si>
    <t>Expected completion date</t>
  </si>
  <si>
    <t xml:space="preserve">Please indicate the date of the end of the quarter in which, according to the knowledge and estimates of the entity, the completion of the proceedings is most likely.  </t>
  </si>
  <si>
    <t>Befejezés várható időpontja</t>
  </si>
  <si>
    <t>Kérjük, tüntesse fel annak a negyedév végének a dátumát, amelyben a jogalany ismeretei és becslései szerint az eljárás befejezése a legvalószínűbb.</t>
  </si>
  <si>
    <t>LIT_13</t>
  </si>
  <si>
    <t>Instance</t>
  </si>
  <si>
    <t>Indication at what stage the case is</t>
  </si>
  <si>
    <t>Jelzés, hogy az eljárás melyik szakaszában van.</t>
  </si>
  <si>
    <t>LIT_14</t>
  </si>
  <si>
    <t>Plaintiff</t>
  </si>
  <si>
    <t>Full name of the plaintiff</t>
  </si>
  <si>
    <t>Felperes</t>
  </si>
  <si>
    <t>A felperes teljes neve.</t>
  </si>
  <si>
    <t>LIT_15</t>
  </si>
  <si>
    <t>Defendant</t>
  </si>
  <si>
    <t>Full name of the defendant</t>
  </si>
  <si>
    <t>Alperes</t>
  </si>
  <si>
    <t>Az alperes teljes neve.</t>
  </si>
  <si>
    <t>LIT_16</t>
  </si>
  <si>
    <t>Estimated value of costs</t>
  </si>
  <si>
    <t>Költségek becsült értéke</t>
  </si>
  <si>
    <t>LIT_17</t>
  </si>
  <si>
    <t>Probability of winning</t>
  </si>
  <si>
    <t>Determination of the probability of a positive outcome of the case in %.</t>
  </si>
  <si>
    <t>Győzelem esélye</t>
  </si>
  <si>
    <t>Az eset pozitív kimenetelének valószínűségének meghatározása %-ban.</t>
  </si>
  <si>
    <t>LIT_18</t>
  </si>
  <si>
    <t>Justification of the provision</t>
  </si>
  <si>
    <t>Justification of the amount of the provision for the procedure - or justification for not creating a reserve - description of the approach taken</t>
  </si>
  <si>
    <t>Céltartalék indoklása</t>
  </si>
  <si>
    <t>A céltartalék összegének indoklása - vagy a tartalékképzés elmaradásának indoklása - az alkalmazott megközelítés leírása.</t>
  </si>
  <si>
    <t>LIT_19</t>
  </si>
  <si>
    <t>Information about the proceedings</t>
  </si>
  <si>
    <t>Detailed description of the proceedings</t>
  </si>
  <si>
    <t>Tájékoztatás az eljárásról</t>
  </si>
  <si>
    <t>Az eljárás részletes leírása.</t>
  </si>
  <si>
    <t>Financial Due Diligence &gt;&gt;</t>
  </si>
  <si>
    <t>Financial Due Diligence</t>
  </si>
  <si>
    <t>Section</t>
  </si>
  <si>
    <t>Topic</t>
  </si>
  <si>
    <t>Asset deal priority</t>
  </si>
  <si>
    <t>Entity deal priority</t>
  </si>
  <si>
    <t>Bail-in data relevance</t>
  </si>
  <si>
    <t>Kategória</t>
  </si>
  <si>
    <t>Téma</t>
  </si>
  <si>
    <t>Megnevezés</t>
  </si>
  <si>
    <t>FDD_1</t>
  </si>
  <si>
    <t>Legal structure</t>
  </si>
  <si>
    <t>Legal / ownership structure</t>
  </si>
  <si>
    <t>Document(s) showing the detailed ownership structure of the subject entity including all of its subsidiaries and parent companies (ownership structure of the group) including the date and place of incorporation.</t>
  </si>
  <si>
    <t>Latest avaliable</t>
  </si>
  <si>
    <t>Jogi struktúra</t>
  </si>
  <si>
    <t>Gazdálkodási forma / tulajdonosi struktúra</t>
  </si>
  <si>
    <t>Az érintett jogalany részletes tulajdonosi szerkezetét bemutató dokumentum(ok), beleértve valamennyi leányvállalatát és anyavállalatát (a csoport tulajdonosi szerkezete), beleértve a bejegyzés időpontját és helyét.</t>
  </si>
  <si>
    <t>FDD_2</t>
  </si>
  <si>
    <t>Joint ventures</t>
  </si>
  <si>
    <t>Joint ventures and distribution agreements</t>
  </si>
  <si>
    <t>Közös vezetésű vállalatok</t>
  </si>
  <si>
    <t>Közös vezetésű vállalatok és forgalmazói szerződések</t>
  </si>
  <si>
    <t>FDD_3</t>
  </si>
  <si>
    <t>Documents on incorporation</t>
  </si>
  <si>
    <t>Document(s) on incorporation of the Subject entity and recent Trade Registry excerpt</t>
  </si>
  <si>
    <t>Létesítő okiratok</t>
  </si>
  <si>
    <t>A vállalkozás létesítő okiratai és aktuális cégkivonata</t>
  </si>
  <si>
    <t>FDD_4</t>
  </si>
  <si>
    <t>Company representatives</t>
  </si>
  <si>
    <t>Document(s) on Company representatives</t>
  </si>
  <si>
    <t>Vállalkozás képviselői</t>
  </si>
  <si>
    <t>A vállalkozás képviselőit feltüntető dokumentumok</t>
  </si>
  <si>
    <t>FDD_5</t>
  </si>
  <si>
    <t>Legal chart</t>
  </si>
  <si>
    <t>Organisational chart (legal and organisational): bank's structure and the position of the different legal entities, as well as structure of segments, geogrpahies, key business lines</t>
  </si>
  <si>
    <t>Jogi szervezeti ábra</t>
  </si>
  <si>
    <t>Szervezeti ábra (jogi és szervezeti): a bank felépítése és a különböző jogi személyek helyzete, valamint a szegmensek, földrajzi területek, fő üzletágak szerkezete.</t>
  </si>
  <si>
    <t>FDD_6</t>
  </si>
  <si>
    <t>Operations</t>
  </si>
  <si>
    <t>Business segments</t>
  </si>
  <si>
    <t>Operating structure including business segments (Retail Banking, Corporate Banking, Private Banking)</t>
  </si>
  <si>
    <t>Működés</t>
  </si>
  <si>
    <t>Üzleti szegmensek</t>
  </si>
  <si>
    <t>Működési struktúra, beleértve az üzleti szegmenseket (lakossági banki szolgáltatások, vállalati banki szolgáltatások, magánbanki szolgáltatások)</t>
  </si>
  <si>
    <t>FDD_7</t>
  </si>
  <si>
    <t>Sales channels</t>
  </si>
  <si>
    <t>Detailed description of the subject entity's sales and service delivery (distribution) channels with respect to the client segments and product offerings (seperately for deposit, loan and other product types such as private banking).
Description of key assumptions regarding customer acquisition strategy.</t>
  </si>
  <si>
    <t>Értékesítési csatornák</t>
  </si>
  <si>
    <t>Az érintett szervezet értékesítési és szolgáltatásnyújtási (forgalmazási) csatornáinak részletes leírása az ügyfélszegmensek és a termékkínálat tekintetében (külön-külön a betétekre, hitelekre és egyéb terméktípusokra, például privát banki tevékenységre vonatkozóan).
Az ügyfél akvizíciós stratégiához kapcsolódó kulcsfontosságú feltételezések leírása.</t>
  </si>
  <si>
    <t>FDD_8</t>
  </si>
  <si>
    <t>Branch &amp; ATM network</t>
  </si>
  <si>
    <t>Details on the subject entity's branch and ATM network and other relevant distribution channels (e.g. telephone, digital, intermediary).</t>
  </si>
  <si>
    <t>Fiók- és ATM-hálózat</t>
  </si>
  <si>
    <t>Az érintett jogalany fiók- és ATM-hálózatának, valamint egyéb releváns értékesítési csatornáinak (pl. telefonos, digitális, közvetítői) részletei.</t>
  </si>
  <si>
    <t>FDD_9</t>
  </si>
  <si>
    <t>Branch statistics</t>
  </si>
  <si>
    <t>Overview and key utilization and performance figures of the branches (Portfolio volumes, profitability, clients, headcount, main functions, etc.)</t>
  </si>
  <si>
    <t>Latest avaliable, Last closed month, last 2 audited financial year</t>
  </si>
  <si>
    <t>Fiókokkal kapcsolatos statisztika</t>
  </si>
  <si>
    <t>A fiókok áttekintése, főbb kihasználtsági és teljesítményadatok (portfolió volumen, jövedelmezőség, ügyfelek, létszám, fő funkciók, stb.)</t>
  </si>
  <si>
    <t>FDD_10</t>
  </si>
  <si>
    <t>Properties</t>
  </si>
  <si>
    <t>Details of major properties (HQ/branch/other), including size, purpose, freehold/leasehold, capital cost, market value, term of lease, onerous lease terms</t>
  </si>
  <si>
    <t>Ingatlanok</t>
  </si>
  <si>
    <t>A főbb ingatlanok (telephely/fióktelep/egyéb) adatai, beleértve a méretet, rendeltetést, tulajdonjogot/bérleti jogot, tőkeköltséget, piaci értéket, a bérleti szerződés időtartamát, terhelő bérleti feltételeket.</t>
  </si>
  <si>
    <t>FDD_11</t>
  </si>
  <si>
    <t>Operational structure</t>
  </si>
  <si>
    <t>Details of functions in the operational structure - i.e. HQ / back office functions such as HR, Finance, Risk, Treasury (description of main tasks, responsibilites and key activites, etc)</t>
  </si>
  <si>
    <t>Működési struktúra</t>
  </si>
  <si>
    <t>A működési struktúrán belüli funkciók részletei - azaz a központ / back office funkciók, mint például a HR, pénzügy, risk, treasury (a fő feladatok, felelősségek és kulcsfontosságú tevékenységek leírása, stb.)</t>
  </si>
  <si>
    <t>FDD_12</t>
  </si>
  <si>
    <t>Outsorced activities and services hired</t>
  </si>
  <si>
    <t>Summary of outsourced activities and services hired</t>
  </si>
  <si>
    <t>Kiszervezett tevékenységek és bérelt szolgáltatások</t>
  </si>
  <si>
    <t>Kiszervezett tevékenységek és bérelt szolgáltatások összefoglalása</t>
  </si>
  <si>
    <t>FDD_13</t>
  </si>
  <si>
    <t>Major operational issues</t>
  </si>
  <si>
    <t>Details of any major operational issues / failures in recent years</t>
  </si>
  <si>
    <t>Főbb működési problémák</t>
  </si>
  <si>
    <t>Az elmúlt években felmerült jelentősebb működési problémák / meghibásodások részletei</t>
  </si>
  <si>
    <t>FDD_14</t>
  </si>
  <si>
    <t>Discountinued operations</t>
  </si>
  <si>
    <t>Information on discontinued operations (description of the operation, reasons for discontinuance, impact on the financial position and results of the entity).</t>
  </si>
  <si>
    <t>Megszűnő tevékenységek</t>
  </si>
  <si>
    <t>A megszűnt tevékenységekre vonatkozó információk (a tevékenység leírása, a megszűnés okai, a gazdálkodó egység pénzügyi helyzetére és eredményére gyakorolt hatás).</t>
  </si>
  <si>
    <t>FDD_15</t>
  </si>
  <si>
    <t>Register of pledges</t>
  </si>
  <si>
    <t xml:space="preserve">Register of pledges on the assets of the entity, indicating at least the detailed assets that are the subject of the pledge, their carrying amount, the value of the pledge, the name of the pledgee, the date of establishment of the pledge, the number of the pledge agreement, the period for which the pledge is established. </t>
  </si>
  <si>
    <t>Zálogjogok nyilvántartása</t>
  </si>
  <si>
    <t>A jogalany eszközeire szóló zálogjogok nyilvántartása, legalább a zálogjog alá vont eszközök részletes leírása, könyv szerinti értékük, a zálogjog értéke, a jogosult neve, a zálogjog létesítésének dátuma, a zálogjog szerződés száma, a zálogjog érvényességének időtartama.</t>
  </si>
  <si>
    <t>FDD_16</t>
  </si>
  <si>
    <t>Business insurance</t>
  </si>
  <si>
    <t>Copies of business insurance policies.</t>
  </si>
  <si>
    <t>Üzleti biztosítások</t>
  </si>
  <si>
    <t>Másolatok az üzleti biztosítási irányelvekről.</t>
  </si>
  <si>
    <t>FDD_17</t>
  </si>
  <si>
    <t>Lease agreements</t>
  </si>
  <si>
    <t xml:space="preserve">A list of all lease agreements with an analysis of all leasing agreements in terms of whether financial lease or operating lease together with contract data such as start date, end date, interest rate, residual value, annual costs, balance of receivables/liabilities, value of the first payment, each subsequent payment, value of the item, number of installments repaid and remaining installments in alignment with balance sheet liabilities and payment schedules and copies of contracts. </t>
  </si>
  <si>
    <t>Lízing  és bérleti szerződések</t>
  </si>
  <si>
    <t>Az összes lízing és bérleti szerződés listája, azok elemzése, a pénzügyi vagy működési lízing szempontjából, a szerződés főbb adataival például, kezdeti és vég dátum, kamat, maradványérték, éves költségek, követelések/kötelezettségek egyenlege, az első kifizetés összege, a következő kifizetések értéke, a szerződés tárgyának értéke, a fizetett és hátralévő törlesztőrészletek összhangban a mérlegbeli kötelezettségekkel, és a törlesztési ütemtervvel, valamint a szerződések másolatával.</t>
  </si>
  <si>
    <t>FDD_18</t>
  </si>
  <si>
    <t>ESG</t>
  </si>
  <si>
    <t>Description of the entity's approach to ESG (implemented and planned actions in this area).</t>
  </si>
  <si>
    <t>A szervezet ESG-vel kapcsolatos megközelítésének leírása (végrehajtott és tervezett intézkedések ezen a területen).</t>
  </si>
  <si>
    <t>FDD_19</t>
  </si>
  <si>
    <t>State aid</t>
  </si>
  <si>
    <t>Information on state aids received: a summary of the state aids received, together with copies of the agreements and information on the fulfilment of the assumptions of these proceeds (if applicable).</t>
  </si>
  <si>
    <t>Állami támogatás</t>
  </si>
  <si>
    <t>Tájékoztatás a kapott állami támogatásokról: a kapott állami támogatások összefoglalása, a megállapodások másolatával és az e bevételek feltételezéseinek teljesülésére vonatkozó információkkal együtt (ha alkalmazható).</t>
  </si>
  <si>
    <t>FDD_20</t>
  </si>
  <si>
    <t>Governance</t>
  </si>
  <si>
    <t>Management committes</t>
  </si>
  <si>
    <t>Irányítás</t>
  </si>
  <si>
    <t>Menedzsment bizottságok</t>
  </si>
  <si>
    <t xml:space="preserve">Az irányító bizottságok és feladataik részletes leírása, a döntéshozatal struktúrája </t>
  </si>
  <si>
    <t>FDD_21</t>
  </si>
  <si>
    <t>Board and Executive Committee minutes</t>
  </si>
  <si>
    <t>Length of the reviewed period should be determined.</t>
  </si>
  <si>
    <t>Last 3 years</t>
  </si>
  <si>
    <t>Az igazgatótanács és a végrehajtótanács jegyzőkönyve</t>
  </si>
  <si>
    <t>FDD_22</t>
  </si>
  <si>
    <t>Risk Committee reporting</t>
  </si>
  <si>
    <t>Recent Board Risk Committee reporting</t>
  </si>
  <si>
    <t>A kockázati bizottság jelentése</t>
  </si>
  <si>
    <t>A kockázati bizottság legújabb jelentése</t>
  </si>
  <si>
    <t>FDD_23</t>
  </si>
  <si>
    <t>Internal audit</t>
  </si>
  <si>
    <t>Recent internal audit reports</t>
  </si>
  <si>
    <t>Belső ellenőrzés</t>
  </si>
  <si>
    <t>Belső ellenőrzési jelentések</t>
  </si>
  <si>
    <t>FDD_24</t>
  </si>
  <si>
    <t>Legal</t>
  </si>
  <si>
    <t>Major contracts</t>
  </si>
  <si>
    <t>Major contracts the subject entity holds: understanding of the main contractual obligations and rights that the bank holds and their terms (Please also refer to the module of 'Register of contracts')</t>
  </si>
  <si>
    <t>Jog</t>
  </si>
  <si>
    <t>Főbb szerződések</t>
  </si>
  <si>
    <t>A vállalkozás főbb szerződései: a bank főbb szerződéses kötelezettségeinek és jogainak, valamint azok feltételeinek ismertetése. (Lásd továbbá: "Szerződések regisztere" modul)</t>
  </si>
  <si>
    <t>FDD_25</t>
  </si>
  <si>
    <t>Ongoing proceedings</t>
  </si>
  <si>
    <t>Detailed description of the ongoing legal proceedings (position, status, chance of success, claim amount, etc.)
(Please also refer to the module of 'Litigations')</t>
  </si>
  <si>
    <t>Folyamatban lévő bírósági eljárások</t>
  </si>
  <si>
    <t>A folyamatban lévő jogi eljárások részletes leírása (álláspont, státusz, siker esélye, követelés összege, stb.) (Lásd továbbá: "Peres eljárások" modul)</t>
  </si>
  <si>
    <t>FDD_26</t>
  </si>
  <si>
    <t>Banking laws</t>
  </si>
  <si>
    <t>List of banking laws applicable for the entity</t>
  </si>
  <si>
    <t>Bankjog</t>
  </si>
  <si>
    <t>Az intézményre alkalmazandó bankjogi törvények felsorolása</t>
  </si>
  <si>
    <t>FDD_27</t>
  </si>
  <si>
    <t>Loan portfolio</t>
  </si>
  <si>
    <t>Client segments</t>
  </si>
  <si>
    <t>The details of the current client segments (e.g. retail, SME, large corporate, geographical split, etc.), including the main products offered.</t>
  </si>
  <si>
    <t>Hitel portfolió</t>
  </si>
  <si>
    <t>Ügyfélszegmensek</t>
  </si>
  <si>
    <t>A jelenlegi ügyfélszegmensek részletei (pl. háztartások, kkv-k, nagyvállalatok, földrajzi megoszlás, stb.), beleértve a fő kínált termékeket.</t>
  </si>
  <si>
    <t>FDD_28</t>
  </si>
  <si>
    <t>Product portfolio</t>
  </si>
  <si>
    <t>The details of (recent and historical) lending product offerings by segment.
Information whether new products have been introduced in the last 5 years - if so, their description and templates of applicable contracts and compilation of revenues specifically from new products should be provided.
Indication of credit/loan products on which the entity incurs losses. If there are no such products, this information shall be provided.</t>
  </si>
  <si>
    <t>Termékportfolió</t>
  </si>
  <si>
    <t>A (jelenlegi és korábbi) hitelezési termékkínálat részletei szegmensenként.
Információ arra vonatkozóan, hogy bevezetésre kerültek-e új termékek az elmúlt 5 évben - amennyiben igen, akkor azok leírása és alkalmazandó szerződések sablonjai, valamint az új termékekből származó bevételek összeállítása. 
Azon hitel vagy kölcsön termékek ismertetése, melyeken az intézmény veszteséget realizál. Ha nincs ilyen termék, akkor ezt az információt is szükséges megadni.</t>
  </si>
  <si>
    <t>FDD_29</t>
  </si>
  <si>
    <t>Underwriting process</t>
  </si>
  <si>
    <t>Details of underwriting criteria and process by lending products</t>
  </si>
  <si>
    <t>Szerződéskötési folyamat</t>
  </si>
  <si>
    <t>A szerződéskötési kritériumok és folyamat részletei hiteltermékenként</t>
  </si>
  <si>
    <t>FDD_30</t>
  </si>
  <si>
    <t>Client and product breakdown</t>
  </si>
  <si>
    <t>Quarterly evolution of the loan portfolio with regards to the main product types and client segments (5-year history)</t>
  </si>
  <si>
    <t>Last 5 years</t>
  </si>
  <si>
    <t>Ügyfél- és termékportfolió bontása</t>
  </si>
  <si>
    <t>A hitelportfolió negyedéves alakulása a főbb terméktípusok és ügyfélszegmensek tekintetében (5 évre visszamenőleg)</t>
  </si>
  <si>
    <t>FDD_31</t>
  </si>
  <si>
    <t>Repayment schedules</t>
  </si>
  <si>
    <t>Repayment schedules by facility forecasted by the institution based on contractual payments, forbearance decisions, collateral realization, client's financial position, etc.</t>
  </si>
  <si>
    <t>Törlesztési ütemezések</t>
  </si>
  <si>
    <t>Az intézmény által előrejelzett törlesztési ütemezések a szerződéses kifizetések, az átstrukturálási döntések, a fedezetek realizálása, az ügyfél pénzügyi helyzete stb. alapján.</t>
  </si>
  <si>
    <t>FDD_32</t>
  </si>
  <si>
    <t>New bussiness</t>
  </si>
  <si>
    <t>New lending business attributes (pricing and volume by product)</t>
  </si>
  <si>
    <t>Új üzlet, termék</t>
  </si>
  <si>
    <t>Az új hitelezési termékek jellemzői (árképzés és volumen termékenként)</t>
  </si>
  <si>
    <t>FDD_33</t>
  </si>
  <si>
    <t>Product retention</t>
  </si>
  <si>
    <t>Adjusted average maturity of the products considering prepayments (i.e. prepayment rates - historical analysis of prepayment parameters of individual credit or loan products), restructurings, utilization of credit lines, etc.</t>
  </si>
  <si>
    <t>Termékek megtartása</t>
  </si>
  <si>
    <t>A termékek korrigált átlagos futamideje, figyelembe véve az előtörlesztéseket (azaz az előtörlesztési rátákat - az egyedi hitelek és kölcsönök historikus előtörlesztési rátáinak elemzése), átstrukturálásokat, a hitelkeretek kihasználtságát, stb.</t>
  </si>
  <si>
    <t>FDD_34</t>
  </si>
  <si>
    <t>Utilization</t>
  </si>
  <si>
    <t>Average utilization of the credit line type products</t>
  </si>
  <si>
    <t>Kihasználtság</t>
  </si>
  <si>
    <t>A hitelkeret típusú termékek átlagos kihasználtsága</t>
  </si>
  <si>
    <t>FDD_35</t>
  </si>
  <si>
    <t>Case summaries</t>
  </si>
  <si>
    <t>Case summary related to the top [Xx] borrowers in terms of exposure (a document including the introduction of the borrower, client relationship and history, current status, key financials, ownership structure, collaterals, etc.)</t>
  </si>
  <si>
    <t>The sample size should be determined based on portfolio segmentation, concentraction etc.</t>
  </si>
  <si>
    <t>In line with the cut-off date of the data tape</t>
  </si>
  <si>
    <t>Ügylet összefoglalók</t>
  </si>
  <si>
    <t>A kitettség szempontjából a [Xx] legjelentősebb adóssal kapcsolatos ügylet összefoglalók (a dokumentum tartalmazza az adós bemutatását, az ügyfélkapcsolatot és előzményeket, a jelenlegi helyzetet, a főbb pénzügyi adatokat, a tulajdonosi struktúrát, a biztosítékokat, stb.)</t>
  </si>
  <si>
    <t>FDD_36</t>
  </si>
  <si>
    <t>Workout summaries</t>
  </si>
  <si>
    <t>Case summary related to the top [Xx] NPL borrowers in terms of exposure (a document including the introduction of the borrower, client relationship and history, current status, key financials, ownership strucure, collaterals etc.)</t>
  </si>
  <si>
    <t>Adósságrendezési összefoglaló</t>
  </si>
  <si>
    <t>A kitettség szempontjából a [Xx] legjelentősebb nemteljesítő adóssal kapcsolatos összefoglalók (a dokumentum tartalmazza a hitelfelvevő bemutatását, az ügyfélkapcsolatot és előzményeket, a jelenlegi helyzetet, a főbb pénzügyi adatokat, a tulajdonosi struktúrát, a biztosítékokat, stb.)</t>
  </si>
  <si>
    <t>FDD_37</t>
  </si>
  <si>
    <t>Credit files</t>
  </si>
  <si>
    <t>Credit file sample consisting of the top [Xx] performing borrowers in terms of exposure and an additional [Xx] corporate borrower, top [Xx] NPL borrower and [Xx] sample retail borrower in order to further assess the quality of the data provided. A detailed description of the sampling approach is also needed.</t>
  </si>
  <si>
    <t>Hitel akta</t>
  </si>
  <si>
    <t>A kitettség szempontjából a [Xx] teljesítő adósból és további [Xx] vállalati hitelfelvevőből, a [Xx] legjelentősebb nemteljesítő adósból és [Xx] lakossági hitelfelvevőből álló hitel akta állomány a szolgáltatott adatok minőségének további értékelése érdekében. A minta kiválasztás módszerének részletes leírása is szükséges.</t>
  </si>
  <si>
    <t>FDD_38</t>
  </si>
  <si>
    <t>COREP templates</t>
  </si>
  <si>
    <t>COREP templates 27 -31 for top 20 large exposures</t>
  </si>
  <si>
    <t>COREP sablonok</t>
  </si>
  <si>
    <t>A 27-31-es COREP sablonok a 20 legnagyobb kitettség vonatkozásában</t>
  </si>
  <si>
    <t>FDD_39</t>
  </si>
  <si>
    <t>Credit rating process</t>
  </si>
  <si>
    <t>Detailed description of the methodology related to the credit risk analysis process (PD, LGD, EAD, Staging) and the internal ratings.
Description of the methods for determining all risk parameters for estimating impairment in accordance with IFRS 9 (methodologies and reports on the construction of expected loss models) including PD, LGD (and its components) and EAD (and its components) models.</t>
  </si>
  <si>
    <t>Hitelminősítési folyamat</t>
  </si>
  <si>
    <t>A hitelkockázat-elemzési folyamathoz (PD, LGD, EAD, staging) és a belső minősítésekhez kapcsolódó módszertan részletes leírása.
Az értékvesztés becsléséhez szükséges összes kockázati paraméter meghatározására szolgáló módszerek leírása az IFRS 9-el összhangban (módszerek és jelentések a várható veszteség modellek felépítéséről), beleértve a PD, LGD (és azok összetevői) és EAD (és azok összetevői) modelleket.</t>
  </si>
  <si>
    <t>FDD_40</t>
  </si>
  <si>
    <t>Provisioning guideline</t>
  </si>
  <si>
    <t>Provisioning guideline / policy as well as monitoring and validation reports including in particular backtest results</t>
  </si>
  <si>
    <t>Céltartalékképzési útmutató</t>
  </si>
  <si>
    <t>Céltartalékképzési útmutató / szabályzat, továbbá monitoring és validációs jelentések, különösen ideértve az utólagos tesztek ("backtest") eredményeit</t>
  </si>
  <si>
    <t>FDD_41</t>
  </si>
  <si>
    <t>Details of provisions and write-offs booked by product type and client segment</t>
  </si>
  <si>
    <t>Céltartalékok</t>
  </si>
  <si>
    <t>A céltartalékok és leírások részletezése terméktípusonként és ügyfélszegmensenként</t>
  </si>
  <si>
    <t>FDD_42</t>
  </si>
  <si>
    <t>Impairment losses / Write-offs</t>
  </si>
  <si>
    <t>Excel models or data exports from relevant IT systems for the calculation of impairment losses for credit exposures enabling the recalculation of different parameters (data extracts in the system that are used to estimate the risk parameters to calculate impairment losses).
Description and methodology for creating macroeconomic models used to calculate the write-off of loans together with input data to models (dependent and independent variables), rules for model selection and testing, assumptions about forecasts for variables and results (macroeconomic model coefficients, list of variables in the model, forecast results by scenario).</t>
  </si>
  <si>
    <t>Értékvesztés / leírások</t>
  </si>
  <si>
    <t>Excel modellek vagy exportált adatok a releváns informatikai rendszerekből a hitelkockázati kitettségek értékvesztésének kiszámításához, amely lehetővé teszi a különböző paraméterek újraszámítását (a rendszerben lévő adatkivonatok, amelyek a kockázati paraméterek becslésére szolgálnak az értékvesztés kiszámításához). 
A hitelek leírásának kiszámításához használt makrogazdasági modellek leírása és felépítésük módszertana a modellek bemeneti adataival együtt (függő és független változók), a modell kiválasztásának és tesztelésének szabályai, a változókra és eredményekre vonatkozó előrejelzésekre vonatkozó feltételezések (makrogazdasági modell együtthatói, változók a modellben, előrejelzési eredmények szcenáriók szerint).</t>
  </si>
  <si>
    <t>FDD_43</t>
  </si>
  <si>
    <t>Impairment losses</t>
  </si>
  <si>
    <t>Information on significant changes / events affecting the cost of risk (the level of impairment losses) in the period under review together with an assessment/quantification of their impact.</t>
  </si>
  <si>
    <t>Értékvesztések</t>
  </si>
  <si>
    <t>Tájékoztatás a vizsgált időszakban a kockázati költséget (az értékvesztés mértékét) érintő jelentős változásokról / eseményekről, ezek hatásának értékelésével / számszerűsítésével együtt.</t>
  </si>
  <si>
    <t>FDD_44</t>
  </si>
  <si>
    <t>Staging</t>
  </si>
  <si>
    <t>IFRS Staging guideline / policy</t>
  </si>
  <si>
    <t>IFRS staging útmutató / szabályzat</t>
  </si>
  <si>
    <t>FDD_45</t>
  </si>
  <si>
    <t>Stage transition</t>
  </si>
  <si>
    <t>Stage transition matrix by product and segment.</t>
  </si>
  <si>
    <t>Staging átmenetek</t>
  </si>
  <si>
    <t>Staging átmenetmátrixok termékenként és szegmensenként.</t>
  </si>
  <si>
    <t>FDD_46</t>
  </si>
  <si>
    <t>NPL definition</t>
  </si>
  <si>
    <t>Details of the NPL definition</t>
  </si>
  <si>
    <t>NPL meghatározások</t>
  </si>
  <si>
    <t>Az NPL meghatározásának részletei</t>
  </si>
  <si>
    <t>FDD_47</t>
  </si>
  <si>
    <t>NPL management</t>
  </si>
  <si>
    <t>Rules and internal processes for management of non-performing loans</t>
  </si>
  <si>
    <t>Nemteljesítő hitelek kezelése</t>
  </si>
  <si>
    <t>A nemteljesítő hitelek kezelésére vonatkozó szabályok és belső folyamatok</t>
  </si>
  <si>
    <t>FDD_48</t>
  </si>
  <si>
    <t>PD/LGD</t>
  </si>
  <si>
    <t>Analysis of the historical default/loss given default by product and segment
A PD vector containing i) PD segment; ii) Time; iii) PD value.
The vector of the LGD parameter (and its components) containing i) LGD segment; ii) Time; LGD (component) value.</t>
  </si>
  <si>
    <t>A historikus nemteljesítés / nemteljesítéskori veszteség elemzése termékenként és szegmensenként.
PD vektor, amely tartalmazza i) a PD szegmenst; ii) az időt; iii) a PD értékét
Az LGD vektor paramatérei (és azok összetevői), amely tartalmazza i) az LGD szemenst; ii) az időt; iii) az LGD (komponens) értékét.</t>
  </si>
  <si>
    <t>FDD_49</t>
  </si>
  <si>
    <t>Cohort analysis</t>
  </si>
  <si>
    <t>Cohort analysis by major portfolio / product to determine quality of each "vintage"</t>
  </si>
  <si>
    <t>Kohorszelemzés</t>
  </si>
  <si>
    <t xml:space="preserve">Kohorszelemzés főbb portfóliók / termékek szerint az egyes "évjáratok" minőségének meghatározása érdekében </t>
  </si>
  <si>
    <t>FDD_50</t>
  </si>
  <si>
    <t>Days Past Due</t>
  </si>
  <si>
    <t>Breakdown and evolution of the gross exposure of the loan book by days past due categories, segment and product type (the breakdown should include the gross exposure and the associated provisions as well).</t>
  </si>
  <si>
    <t>Lejárat óta eltelt napok</t>
  </si>
  <si>
    <t>A hitelállomány bruttó kitettségének bontása és alakulása a lejárat óta eltelt idő, szegmensek és terméktípusok szerint (a bontásnak tartalmaznia kell a bruttó kitettséget és a kapcsolódó céltartalékokat is).</t>
  </si>
  <si>
    <t>FDD_51</t>
  </si>
  <si>
    <t>Historical recovery curves</t>
  </si>
  <si>
    <t>Historical data on the recovery of non-performing / overdue loans by product type and segment</t>
  </si>
  <si>
    <t>Historikus megtérülési görbék</t>
  </si>
  <si>
    <t xml:space="preserve">A nemteljesítő / késedelmes  hitelek megtérülésére vonatkozó múltbeli adatok terméktípusonként és szegmensenként. </t>
  </si>
  <si>
    <t>FDD_52</t>
  </si>
  <si>
    <t>Repricing matrix</t>
  </si>
  <si>
    <t>Repricing matrix: information to determine behavioral cash flows in case loan renewals are expected</t>
  </si>
  <si>
    <t>Újraárazási mátrix</t>
  </si>
  <si>
    <t>Újraárazási mátrix: információ a "behavioral" cash flow-k meghatározásához abban az esetben, ha hitelmegújítás várható</t>
  </si>
  <si>
    <t>FDD_53</t>
  </si>
  <si>
    <t>Portfolio sale</t>
  </si>
  <si>
    <t>Historical data on the loan portfolio sale transactions by product type and segment. A table in which 1 row represents 1 portfolio transaction, including at least the below information: 
(1) Year of transaction
(2) Outstanding total gross exposure in HUF
(3) Outstanding principal exposure in HUF
(4) Number of loans
(5) Portfolio segment (corporate / retail / mixed)
(6) Secured by real estate collateral (secured / unsecured / mixed)
(7) Sale price of the portfolio
(8) Market value of collaterals in HUF</t>
  </si>
  <si>
    <t>Portfolió értékesítése</t>
  </si>
  <si>
    <t>A hitelportfólió értékesítési tranzakciókra vonatkozó historikus adatok terméktípusonként és szegmensenként. Táblázat, amelyben 1 sor 1 portfolióügyletet képvisel, és amely legalább az alábbi információkat tartalmazza: 
(1) A tranzakció éve
(2) Kintlévő teljes bruttó kitettség forintban
(3) Kintlévő tőkekitettség forintban
(4) A hitelek száma
(5) Portfoliószegmens (vállalati / lakossági / vegyes)
(6) Ingatlanfedezettel fedezett (fedezett / fedezetlen / vegyes) 
(7) A portfólió eladási ára
(8) A fedezetek piaci értéke forintban</t>
  </si>
  <si>
    <t>FDD_54</t>
  </si>
  <si>
    <t>Collaterals</t>
  </si>
  <si>
    <t>Metholodogy for defining collateral condition and different collateral values (e.g. market, liquidation, etc.) including the applied discounts on market value (collateral policy, collateral valuation policy).</t>
  </si>
  <si>
    <t>Fedezetek</t>
  </si>
  <si>
    <t>Módszertan a biztosítékok állapotának és a különböző fedezeti értékeknek (pl. piaci, biztosítéki, stb.) a meghatározására, beleértve a piaci értékre alkalmazott diszkontokat (fedezeti szabályzat, fedezetértékelési szabályzat).</t>
  </si>
  <si>
    <t>FDD_55</t>
  </si>
  <si>
    <t>Collaterals - other documentation</t>
  </si>
  <si>
    <t>Documentation of the top [Xx] real estate collateral in terms of value, i.e. i) Real estate protocols - scans of recent periodic construction inspections and inspection protocols of building installations; ii) Current relevant administrative decisions regarding the real estate (e.g. environmental protection, conservation of monuments, others, if any); iii) Real estate tax (tax declaration with attachments) and fees for perpetual usufruct (if applicable).</t>
  </si>
  <si>
    <t>Fedezetek - egyéb dokumentumok</t>
  </si>
  <si>
    <t>A legnagyobb értékű [Xx] ingatlanfedezethez kapcsolódó dokumentumok, azaz i) ingatlanhoz kapcsolódó jegyzőkönyvek - a közelmúlt időszakos építési ellenőrzéseinek és az épületbeépítések vizsgálati jegyzőkönyvei; ii) az ingatlannal kapcsolatos aktuális igazgatási döntések (pl. környezetvédelem, műemlékvédelem, egyéb, ha vannak); iii) ingatlanadó (adóbevallás mellékletekkel) és örökös haszonélvezet díja (amennyiben releváns).</t>
  </si>
  <si>
    <t>FDD_56</t>
  </si>
  <si>
    <t>Collateral valuations</t>
  </si>
  <si>
    <t>The valuation report of the top [Xx] collateral (in terms of market value) and an additional sample of [Xx] valuation reports (mix of residential and business like collaterals) in order to assess the quality of the provided values (i.e. respective / related data in the collateral tables)</t>
  </si>
  <si>
    <t>Fedezetértékelés</t>
  </si>
  <si>
    <t>A [Xx] fedezet (piaci érték tekintetében) értékelési jelentése és további [Xx] fedezeti jelentésből álló minta (lakóingatlanok és üzleti jellegű fedezetek vegyesen) a megadott értékek minőségének értékelése érdekében (azaz a fedezet táblázatokban szereplő megfelelő / kapcsolódó adatok minőségének értékelése).</t>
  </si>
  <si>
    <t>FDD_57</t>
  </si>
  <si>
    <t>LTV analysis</t>
  </si>
  <si>
    <t>Loan-to-value analysis and evolution by product types and segment</t>
  </si>
  <si>
    <t>LTV elemzések</t>
  </si>
  <si>
    <t>Hitel - biztosítéki érték ("LTV") elemzések és azok alakulása terméktípusok és szegmensek szerint</t>
  </si>
  <si>
    <t>FDD_58</t>
  </si>
  <si>
    <t>Real Estate Collateral - Net Operating Income for the last 3 years</t>
  </si>
  <si>
    <t>Annual net operating income in HUF generated by the collateral for the last 3 financial years preceding the date of the cut off date.</t>
  </si>
  <si>
    <t>Ingatlan fedezet - Nettó működési bevétel (Net Operating Income) az elmúlt 3 évre</t>
  </si>
  <si>
    <t>A fedezet által a fordulónap előtti 3 évben termelt éves nettő működési eredmény forintban.</t>
  </si>
  <si>
    <t>FDD_59</t>
  </si>
  <si>
    <t>Real Estate Collateral - Net Operating Income forecast</t>
  </si>
  <si>
    <t>Annual net operating income forecast in HUF for minimum the next 5 years from the date of the cut off date.</t>
  </si>
  <si>
    <t>Next 5 years</t>
  </si>
  <si>
    <t>Ingatlan fedezet - Nettó működési bevétel (Net Operating Income) előrejelzés</t>
  </si>
  <si>
    <t>A fedezet által a fordulónapot követően legalább 5 éves időtartamra vonatkozó nettő működési eredmény előrejelzés forintban.</t>
  </si>
  <si>
    <t>FDD_60</t>
  </si>
  <si>
    <t>Real Estate Collateral - Planned Capex next 5 years</t>
  </si>
  <si>
    <t>Current planned CAPEX in HUF for the next 5 years.</t>
  </si>
  <si>
    <t>Ingatlan fedezet - Következő 5 évben tervezett beruházások (CAPEX)</t>
  </si>
  <si>
    <t>Következő 5 évben tervezett beruházások (CAPEX) forintban.</t>
  </si>
  <si>
    <t>FDD_61</t>
  </si>
  <si>
    <t>Deposit portfolio</t>
  </si>
  <si>
    <t>Summary of deposit products offered by segment (recent and historical)</t>
  </si>
  <si>
    <t>yes</t>
  </si>
  <si>
    <t>Betétállomány</t>
  </si>
  <si>
    <t>A szegmensenként kínált betéti termékek összefoglalása (jelenlegi és korábbi)</t>
  </si>
  <si>
    <t>FDD_62</t>
  </si>
  <si>
    <t>The details of the current client groups (e.g. retail, SME, large corporate etc.), including the main products offered.</t>
  </si>
  <si>
    <t>A jelenlegi ügyfélcsoportok (pl. lakossági, kkv-k, nagyvállalati, stb.) részletei, beleértve a fő termékeket.</t>
  </si>
  <si>
    <t>FDD_63</t>
  </si>
  <si>
    <t>Detailed breakdown and evolution of the current deposit portfolio by product type and client segments (gross and net volume)</t>
  </si>
  <si>
    <t>Ügyfél- és termékportfólió bontása</t>
  </si>
  <si>
    <t>A jelenlegi betétállomány részletes bontása és alakulása terméktípusok és ügyfélszegmensek szerint (bruttó és nettó volumen)</t>
  </si>
  <si>
    <t>FDD_64</t>
  </si>
  <si>
    <t>Shared deposits</t>
  </si>
  <si>
    <t>Breakdown by client and the description of the methodology for assigning part of the shared accounts to specific clients.
Rules regarding the possibility of repayment of arrears from the account of one of the owners - Description of the methodology / rules for collecting from accounts / deposits shared funds for the repayment of overdue loan installments of one of the co-owners of the account / shared deposit.</t>
  </si>
  <si>
    <t>Megosztott betétek</t>
  </si>
  <si>
    <t>Ügyfelek szerinti lebontása és a megosztott számlák egy részének adott ügyfelekhez való hozzárendelésének módszertanának leírása.
Az egyik tulajdonos számlájáról hátralék törlesztésének lehetőségére vonatkozó szabályok - A számla egyik tulajdonostársának számlájának / megosztott betétjének lejárt törlesztőrészleteinek törlesztésére szolgáló közös pénzeszközök számlákról / betétekről történő beszedésének módszertanának / szabályainak ismertetése.</t>
  </si>
  <si>
    <t>FDD_65</t>
  </si>
  <si>
    <t>New business</t>
  </si>
  <si>
    <t>New deposit business attributes (pricing and volume by product)</t>
  </si>
  <si>
    <t>Új értékesítés</t>
  </si>
  <si>
    <t>Az új betét értékesítés jellemzői (árazás és volumen termékenként)</t>
  </si>
  <si>
    <t>FDD_66</t>
  </si>
  <si>
    <t>Duration</t>
  </si>
  <si>
    <t>Analysis on deposit "stickiness" with reference to customer turnover/average length of customer relationships</t>
  </si>
  <si>
    <t>Időtartam, futamidő</t>
  </si>
  <si>
    <t>A betétek "megmaradásának" elemzése az ügyfélforgalomra / az ügyfélkapcsolatok átlagos hosszára való tekintettel.</t>
  </si>
  <si>
    <t>FDD_67</t>
  </si>
  <si>
    <t>Historical balance</t>
  </si>
  <si>
    <t>Monthly balance of the current deposit portfolio for the last 3 years in HUF</t>
  </si>
  <si>
    <t>Last three years until the cut-off date</t>
  </si>
  <si>
    <t>Histórikus állományok</t>
  </si>
  <si>
    <t>Jelenlegi betétállomány havi állományának kimutatása az elmúlt 3 évre vonatkozóan forintban.</t>
  </si>
  <si>
    <t>FDD_68</t>
  </si>
  <si>
    <t>Other products</t>
  </si>
  <si>
    <t>Details of other products</t>
  </si>
  <si>
    <t>Details on non-loan and deposit type products offered by the subject entity (e.g. wealth management, investment banking, treasury, etc.)</t>
  </si>
  <si>
    <t>Egyéb termékek</t>
  </si>
  <si>
    <t>Egyéb termékek részletezése</t>
  </si>
  <si>
    <t xml:space="preserve">Az intézmény által kínált nem hitel- és betéti típusú termékek részletei (pl. vagyonkezelés, befektetési banki tevékenység, treasury, stb.) </t>
  </si>
  <si>
    <t>FDD_69</t>
  </si>
  <si>
    <t>HR</t>
  </si>
  <si>
    <t>Organizational chart</t>
  </si>
  <si>
    <t>Current organizational chart of the subject entity (department, geographical breakdown, etc.), including the average headcount.
Information on the composition of the Management Board and the Supervisory Board (including changes).</t>
  </si>
  <si>
    <t>Szervezeti felépítés</t>
  </si>
  <si>
    <t>Az érintett intézmény jelenlegi szervezeti felépítése (részlegek, földrajzi bontás, stb.), beleértve az átlagos létszámot. 
Tájékoztatás az Igazgatótanács és a Felügyelőbizottság összetételéről (és annak változásairól).</t>
  </si>
  <si>
    <t>FDD_70</t>
  </si>
  <si>
    <t>Labor cost</t>
  </si>
  <si>
    <t>Wage costs and FTE by function, segment, product line, geography (as relevant)
A statement of salaries with a breakdown per employee and kind of salary. The list should include the employee's number (do not share sensitive data such as name and surname, date of birth etc.), position, department, form of employment, full-time position, date of employment, date of validity of the contract, fixed remuneration, all components of variable remuneration (bonuses, commissions, bonuses, awards), contributions paid, reason for a longer absence along with the date of return (if it concerns, for example, unpaid leave, reallocation or sick leave).</t>
  </si>
  <si>
    <t>Munkaerő költsége</t>
  </si>
  <si>
    <t>Bérköltségek és FTE funkció, szegmens, termékcsalád, földrajzi elhelyezkedés szerint (adott esetben).
Kimutatás a bérekről munkavállalónkénti bontásban, megkülönböztetve a bérek típusa szerint. A listának tartalmaznia szükséges a munkavállalót azonosító számot (olyan érzékeny adatok megosztása nélkül, mint a vezeték- és keresztnév, születési dátum, stb.), beosztást, osztályt, foglalkoztatási formát, teljes munkaidős foglalkoztatás jelölését, foglalkoztatás kezdő dátumát, a szerződés érvényességi idejét, fix díjazást, a változó javadalmazás minden összetevőjét (prémiumok, jutalékok, jutalmak, stb.), fizetett járulékokat, hosszabb távollét indokát a visszatérés időpontjával együtt (pl. ha fizetés nélküli szabadságról, átcsoportosításról vagy betegszabadságról van szó).</t>
  </si>
  <si>
    <t>FDD_71</t>
  </si>
  <si>
    <t>Unions</t>
  </si>
  <si>
    <t>Details of any Union or other related agreements</t>
  </si>
  <si>
    <t>Szakszervezetek</t>
  </si>
  <si>
    <t>A szakszervezeti vagy egyéb kapcsolódó megállapodások részletei</t>
  </si>
  <si>
    <t>FDD_72</t>
  </si>
  <si>
    <t>Share &amp; incentive plans</t>
  </si>
  <si>
    <t>Details of employee share and incentive plans
Option program – the full terms of the option program, calculations and a description, method of recognition and presentation of the program in the financial statements should be provided.
Share program – documentation of the adopted valuation methodology, policy of variable remuneration components. A list of persons covered by the variable remuneration component policy. 
Calculation of the value of variable remuneration components and information on their share in the total remuneration of individual persons. 
Information on shares issued in connection with the implementation of the incentive program:
- the number of shares,
- the value of the share payment during the period.</t>
  </si>
  <si>
    <t>Részvény- és ösztönzőprogramok</t>
  </si>
  <si>
    <t>A munkavállalói részvény- és ösztönzőprogramok részletei
Opciós program – meg kell adni az opciós program minden feltételét, számításait és leírását, elszámolás módszertanát és a program pénzügyi kimutatásokban való bemutatását.
Részvényprogram – az elfogadott értékelési módszertan és a változó javadalmazási összetevőkre vonatkozó irányelvek dokumentációja. Azon személyek felsorolása, akikre a változó javadalmazási politika vonatkozik.
A változó javadalmazási összetevők értékének kiszámítása és tájékoztatás az egyes személyek teljes javadalmazásban való részesedéséről.
Tájékoztató az ösztönző program megvalósítása kapcsán kibocsátott részvényekről:
- a részvények száma,
- a részvény kifizetésének értéke az időszak során.</t>
  </si>
  <si>
    <t>FDD_73</t>
  </si>
  <si>
    <t>Succession planning</t>
  </si>
  <si>
    <t>Details of succession planning for senior management</t>
  </si>
  <si>
    <t>Utódlási terv</t>
  </si>
  <si>
    <t>A felső vezetés utódlási tervének részletei</t>
  </si>
  <si>
    <t>FDD_74</t>
  </si>
  <si>
    <t>Employee agreements</t>
  </si>
  <si>
    <t>Details of current employment agreements, template contracts</t>
  </si>
  <si>
    <t>Munkaszerződések</t>
  </si>
  <si>
    <t>A jelenlegi munkaszerződések részletei, szerződésminták</t>
  </si>
  <si>
    <t>FDD_75</t>
  </si>
  <si>
    <t>Management contracts</t>
  </si>
  <si>
    <t>Details of the current management / owner contracts (including among others the gross amount of the employee's renumeration, notice period, information whether there is a non-competition agreement). The statement should not contain sensitive data (such as personal data).</t>
  </si>
  <si>
    <t>Vezetői szerződések</t>
  </si>
  <si>
    <t>A jelenlegi vezetői / tulajdonosi szerződések részletei (beleértve többek között a munkavállaló díjazásának bruttó összegét, felmondási idejét, tájékoztatást arról, hogy van-e versenytilalmi megállapodás). A kimutatás nem tartalmazhat érzékeny adatokat (pl. személyes adatokat).</t>
  </si>
  <si>
    <t>FDD_76</t>
  </si>
  <si>
    <t>Staff severance</t>
  </si>
  <si>
    <t>Details of the staff severance costs.</t>
  </si>
  <si>
    <t>Dolgozói végkielégítések</t>
  </si>
  <si>
    <t>A személyzet végkielégítési költségeinek részletei.</t>
  </si>
  <si>
    <t>FDD_77</t>
  </si>
  <si>
    <t>Personal data</t>
  </si>
  <si>
    <t>Személyes adatok</t>
  </si>
  <si>
    <t>A személyes adatok feldolgozásához használt személyes adatkészletek és informatikai rendszerek listája.
A személyes adatok biztonsági szabályzatának és a személyes adatok feldolgozásához használt informatikai rendszer kezelési útmutatójának másolata.</t>
  </si>
  <si>
    <t>FDD_78</t>
  </si>
  <si>
    <t>Pension scheme overview</t>
  </si>
  <si>
    <t>Overview of the Group's pension arrangements including nature of schemes, scheme membership, funding requirements, benefit structure and contribution requirements (if relevant)</t>
  </si>
  <si>
    <t>Nyugdíjprogram áttekintése</t>
  </si>
  <si>
    <t>A Csoport nyugdíjrendszerének áttekintése, beleértve a programok jellegét, a program tagságát, a finanszírozási követelményeket, a juttatások szerkezetét és a járulékfizetési követelményeket (ha releváns).</t>
  </si>
  <si>
    <t>FDD_79</t>
  </si>
  <si>
    <t>Pension funding</t>
  </si>
  <si>
    <t>Details of funding levels and financial position of any defined benefit pension schemes</t>
  </si>
  <si>
    <t>Nyugdíjak finanszírozása</t>
  </si>
  <si>
    <t>A meghatározott nyugdíjprogramok finanszírozási szintjének és pénzügyi helyzetének részletei</t>
  </si>
  <si>
    <t>FDD_80</t>
  </si>
  <si>
    <t>Pension accounting</t>
  </si>
  <si>
    <t>Details of historical accounting charges for pension schemes</t>
  </si>
  <si>
    <t>A nyugdíjprogramok elszámolása</t>
  </si>
  <si>
    <t>A nyugdíjprogramok korábbi számviteli költségeinek részletei</t>
  </si>
  <si>
    <t>FDD_81</t>
  </si>
  <si>
    <t>Pension assumptions</t>
  </si>
  <si>
    <t>Overview of key assumptions to determine liabilities of defined benefit schemes</t>
  </si>
  <si>
    <t>Nyugdíjakkal kapcsolatos feltételezések</t>
  </si>
  <si>
    <t>A meghatározott juttatási programok kötelezettségeinek meghatározásához használt fő feltételezések áttekintése</t>
  </si>
  <si>
    <t>FDD_82</t>
  </si>
  <si>
    <t>Pension related obligations</t>
  </si>
  <si>
    <t>Overview of any other funded or unfunded obligations</t>
  </si>
  <si>
    <t>A nyugdíjakkal kapcsolatos kötelezettségek</t>
  </si>
  <si>
    <t>Bármely egyéb fedezett vagy fedezetlen kötelezettség áttekintése</t>
  </si>
  <si>
    <t>FDD_83</t>
  </si>
  <si>
    <t>Pension trustees</t>
  </si>
  <si>
    <t>Correspondence with pension trustees</t>
  </si>
  <si>
    <t>Nyugdíjbiztosok/megbízottak</t>
  </si>
  <si>
    <t>A nyugdíjbiztosokkal/megbízottakkal folytatott levelezés</t>
  </si>
  <si>
    <t>FDD_84</t>
  </si>
  <si>
    <t>IT</t>
  </si>
  <si>
    <t>Hardware</t>
  </si>
  <si>
    <t>Details of hardware infrastructure (boxes, servers, network, data centres) at current date</t>
  </si>
  <si>
    <t>Hardver</t>
  </si>
  <si>
    <t>A hardver-infrastruktúra (dobozok, szerverek, hálózat, adatközpontok) adatai a jelenlegi időpontban</t>
  </si>
  <si>
    <t>FDD_85</t>
  </si>
  <si>
    <t>Key software</t>
  </si>
  <si>
    <t>Details of key software applications (core banking system, channel software, data warehouses, MI systems, risk systems, treasury systems) at current date</t>
  </si>
  <si>
    <t>Legfontosabb szoftverek</t>
  </si>
  <si>
    <t xml:space="preserve">A legfontosabb szoftveralkalmazások (banki alaprendszer, csatornaszoftverek, adattárházak, MI-rendszerek, kockázati rendszerek, treasury-rendszerek) adatai a jelenlegi időpontban.  </t>
  </si>
  <si>
    <t>FDD_86</t>
  </si>
  <si>
    <t>IT governance</t>
  </si>
  <si>
    <t>Details of IT governance structure</t>
  </si>
  <si>
    <t>IT irányítás</t>
  </si>
  <si>
    <t>Az informatikai irányítási struktúra részletei</t>
  </si>
  <si>
    <t>FDD_87</t>
  </si>
  <si>
    <t>IT projects</t>
  </si>
  <si>
    <t>Summary of key IT projects (description, status, completion, estimated time to complete, CAPEX need etc.)</t>
  </si>
  <si>
    <t>IT projektek</t>
  </si>
  <si>
    <t>A legfontosabb IT-projektek összefoglalása (leírás, státusz, készültségi fok, a befejezés becsült ideje, CAPEX-szükséglet, stb.)</t>
  </si>
  <si>
    <t>FDD_88</t>
  </si>
  <si>
    <t>IT CAPEX</t>
  </si>
  <si>
    <t>Overview of the IT related CAPEX investments (history and planned)</t>
  </si>
  <si>
    <t>IT beruházásokra fordított összeg</t>
  </si>
  <si>
    <t>Az IT-hez kapcsolódó CAPEX beruházások áttekintése (múltbeli és tervezett)</t>
  </si>
  <si>
    <t>FDD_89</t>
  </si>
  <si>
    <t>IT outages</t>
  </si>
  <si>
    <t>Informatikai leállások</t>
  </si>
  <si>
    <t xml:space="preserve">Az összes informatikai leállás részletei </t>
  </si>
  <si>
    <t>FDD_90</t>
  </si>
  <si>
    <t>IT strategy</t>
  </si>
  <si>
    <t>Summary of IT stategy and policies</t>
  </si>
  <si>
    <t>IT stratégia</t>
  </si>
  <si>
    <t>Az IT-stratégia és -politikák/szabályozások összefoglalása</t>
  </si>
  <si>
    <t>FDD_91</t>
  </si>
  <si>
    <t>IT partners</t>
  </si>
  <si>
    <t xml:space="preserve">Key IT partners and vendors used </t>
  </si>
  <si>
    <t>IT partnerek</t>
  </si>
  <si>
    <t xml:space="preserve">A legfontosabb IT-partnerek és beszállítók </t>
  </si>
  <si>
    <t>FDD_92</t>
  </si>
  <si>
    <t>IT contracts</t>
  </si>
  <si>
    <t>Information on development, service, operation and support of main application systems and related contracts</t>
  </si>
  <si>
    <t>IT szerződések</t>
  </si>
  <si>
    <t xml:space="preserve">A főbb alkalmazási rendszerek fejlesztésére, szolgáltatására, üzemeltetésére és támogatására vonatkozó információk és a kapcsolódó szerződések.  </t>
  </si>
  <si>
    <t>FDD_93</t>
  </si>
  <si>
    <t>IT system reviews</t>
  </si>
  <si>
    <t>Documentation of IT system reviews carried out internally or externally (if any).</t>
  </si>
  <si>
    <t>IT rendszerek felülvizsgálata</t>
  </si>
  <si>
    <t>A belső vagy külső elvégzett informatikai rendszer felülvizsgálatok dokumentálása (ha van ilyen).</t>
  </si>
  <si>
    <t>FDD_94</t>
  </si>
  <si>
    <t>Management information system</t>
  </si>
  <si>
    <t xml:space="preserve">Details on the management information system used </t>
  </si>
  <si>
    <t>Vezetői információs rendszer</t>
  </si>
  <si>
    <t xml:space="preserve">Az alkalmazott vezetői információs rendszer részletei </t>
  </si>
  <si>
    <t>FDD_95</t>
  </si>
  <si>
    <t>Cybersecurity</t>
  </si>
  <si>
    <t>Overview of cybersecurity and any hacks</t>
  </si>
  <si>
    <t>Kiberbiztonság</t>
  </si>
  <si>
    <t>A kiberbiztonság és az esetleges hackertámadások áttekintése</t>
  </si>
  <si>
    <t>FDD_96</t>
  </si>
  <si>
    <t>Accounting policies and audit</t>
  </si>
  <si>
    <t>Accounting policies</t>
  </si>
  <si>
    <t>Summary of all key accounting policies, e.g. accounting policy handbook
Procedure for preparing financial statements and consolidation packages/sheets and internal procedures for closing the day/month/year in the accounting system.</t>
  </si>
  <si>
    <t>Számviteli elvek és audit</t>
  </si>
  <si>
    <t>Számviteli politikák</t>
  </si>
  <si>
    <t>Az összes kulcsfontosságú számviteli politika összefoglalása, pl. számviteli szabályzat kézikönyv
A pénzügyi kimutatások és a konszolidációs csomagok elkészítésének eljárási rendje és folyamata, valamint a számviteli rendszerekben végzett napi/havi/évi zárások belső eljárásai, folyamatai.</t>
  </si>
  <si>
    <t>FDD_97</t>
  </si>
  <si>
    <t>Changes in accounting policies</t>
  </si>
  <si>
    <t>Summary of changes in key accounting policies over last three years</t>
  </si>
  <si>
    <t>Számviteli politikák változásai</t>
  </si>
  <si>
    <t>A kulcsfontosságú számviteli politikákban az elmúlt három év során bekövetkezett változások összefoglalása</t>
  </si>
  <si>
    <t>FDD_98</t>
  </si>
  <si>
    <t>First time adoption</t>
  </si>
  <si>
    <t>Details of approach to new accounting standards and impacts of first time adoption</t>
  </si>
  <si>
    <t>Első alkalmazás</t>
  </si>
  <si>
    <t>Az új számviteli standardok megközelítésének részletei és az első alkalommal történő alkalmazás hatásai</t>
  </si>
  <si>
    <t>FDD_99</t>
  </si>
  <si>
    <t>Historical disagreements</t>
  </si>
  <si>
    <t>Details of any areas of historical disagreement with external auditors</t>
  </si>
  <si>
    <t>Múltbeli nézeteltérések, vitatott témák</t>
  </si>
  <si>
    <t>A külső könyvvizsgálókkal a múltban felmerült nézeteltérések, vitatott témák részletei</t>
  </si>
  <si>
    <t>FDD_100</t>
  </si>
  <si>
    <t>External auditors Management letters</t>
  </si>
  <si>
    <t>External auditors Management letters (i.e. additional statements for the Audit Committee (if applicable) and other correspondence between the auditor and the Audit Committee; recommendations issued by the statutory auditor after the audit and statements of the Management Board/Management of the entity signed for the statutory auditor)</t>
  </si>
  <si>
    <t>Külső könyvvizsgálók vezetői levelek</t>
  </si>
  <si>
    <t>Külső könyvvizsgálók vezetői levelei ("Management letters") (azaz kiegészítő nyilatkozatok / riportok az Audit Bizottság számára (adott esetben) és egyéb levelezés a könyvvizsgáló és az Audit Bizottság között; a bejegyzett könyvvizsgáló által a könyvvizsgálatot követően kiadott ajánlások és az intézmény igazgatóságának/vezetésének nyilatkozatai a bejegyzett könyvvizsgáló részére).</t>
  </si>
  <si>
    <t>FDD_101</t>
  </si>
  <si>
    <t>Unadjusted errors</t>
  </si>
  <si>
    <t>Details of unadjusted errors from most recent audit</t>
  </si>
  <si>
    <t>Nem kiigazított hibák</t>
  </si>
  <si>
    <t>A legutóbbi könyvvizsgálatból származó kiigazítatlan hibák részletei</t>
  </si>
  <si>
    <t>FDD_102</t>
  </si>
  <si>
    <t>Financials</t>
  </si>
  <si>
    <t>Audited financial statements</t>
  </si>
  <si>
    <t>Audited financial statements (group and subject entity)</t>
  </si>
  <si>
    <t>Last 2 audited financial year</t>
  </si>
  <si>
    <t>Pénzügyi helyzet</t>
  </si>
  <si>
    <t>Auditált pénzügyi beszámoló</t>
  </si>
  <si>
    <t xml:space="preserve">Auditált pénzügyi beszámoló (csoport és a vállalkozás) </t>
  </si>
  <si>
    <t>FDD_103</t>
  </si>
  <si>
    <t>Latest financial statements</t>
  </si>
  <si>
    <t>Latest interim financial statement (group and subject entity)</t>
  </si>
  <si>
    <t>Last closed month end</t>
  </si>
  <si>
    <t>Legfrissebb pénzügyi beszámoló</t>
  </si>
  <si>
    <t>Legutóbbi időközi pénzügyi kimutatás (csoport és a vállalkozás)</t>
  </si>
  <si>
    <t>FDD_104</t>
  </si>
  <si>
    <t>General ledgers</t>
  </si>
  <si>
    <t>Quaterly general ledgers (group and subject entity)</t>
  </si>
  <si>
    <t>Főkönyvek</t>
  </si>
  <si>
    <t>Negyedéves főkönyvek (csoport és a vállalkozás)</t>
  </si>
  <si>
    <t>FDD_105</t>
  </si>
  <si>
    <t>Management reports</t>
  </si>
  <si>
    <t>Quaterly management (group and subject entity) accounts / reports including KPIs and models in Excel format - balance sheet and detailed profit and loss account in management terms, as well as all investor presentations, to the Management Board, to the Supervisory Board, to the owners presenting the results, risks and plans of the entity</t>
  </si>
  <si>
    <t>Menedzsment riportok</t>
  </si>
  <si>
    <t>Negyedéves vezetői beszámolók (menedzsment riportok) / jelentések (csoport és a vállalkozás), beleértve a KPI-okat és modelleket is Excel formátumban - mérleget és részletes eredménykimutatást menedzsment szemléletben elkészítve, valamint minden befektetői prezentációt az Igazgatóság, a Felügyelő Bizottság, és a tulajdonosok számára, melyekben az intézmény eredményei, kockázatai és tervei kerülnek bemutatásra.</t>
  </si>
  <si>
    <t>FDD_106</t>
  </si>
  <si>
    <t>Consolidation</t>
  </si>
  <si>
    <t>A full consolidation sheet for the Group, packages of all subsidiaries and with an agreement to turnover, calculations and explanations of the indicated differences and consolidation exclusions.</t>
  </si>
  <si>
    <t>Konszolidáció</t>
  </si>
  <si>
    <t>A Csoport teljes körű konszolidációs kimutatása, az összes leányvállalat kimutatásai és bevétellel kapcsolatos megállapodásai, a feltüntetett eltérések számításai és magyarázatai, ezenkívül a konszolidációs kiszűrések.</t>
  </si>
  <si>
    <t>FDD_107</t>
  </si>
  <si>
    <t>Reconciliation of management reports</t>
  </si>
  <si>
    <t>Reconciliation Management accounts to Statutory accounts</t>
  </si>
  <si>
    <t>Menedzsment riportok rekonsziliációja</t>
  </si>
  <si>
    <t>A menedzsment riportok és a jogszabályban előírt beszámolók egyeztetése, rekonsziliációja</t>
  </si>
  <si>
    <t>FDD_108</t>
  </si>
  <si>
    <t>Reconciliation of net asset&amp;equity</t>
  </si>
  <si>
    <t>Reconciliation of equity per management accounts to statutory accounts.</t>
  </si>
  <si>
    <t>A saját tőke rekonsziliációja</t>
  </si>
  <si>
    <t xml:space="preserve">A saját tőke rekonsziliációja a menedzsment riportok és a jogszabályban előírt beszámoló között. </t>
  </si>
  <si>
    <t>FDD_109</t>
  </si>
  <si>
    <t>Comprehensive FINREP / COREP reports</t>
  </si>
  <si>
    <t>Comprehensive FINREP / COREP reports as at the cut-off date</t>
  </si>
  <si>
    <t>Last closed month</t>
  </si>
  <si>
    <t>Átfogó FINREP / COREP riportok</t>
  </si>
  <si>
    <t>A legutolsó átfogó FINREP / COREP riportok a fordulónapra vonatkozóan.</t>
  </si>
  <si>
    <t>FDD_110</t>
  </si>
  <si>
    <t>Normalized income</t>
  </si>
  <si>
    <t>Normalised profit analysis with full details and descriptions of all categorised one-offs including information on revenues generated and costs incurred due to extraordinary events</t>
  </si>
  <si>
    <t>Normalizált bevétel</t>
  </si>
  <si>
    <t>Normalizált nyereségelemzés, az összes egyszeri tételként besorolt tétel teljes körű részletezésével és leírásával, beleértve a rendkívüli események miatt keletkezett bevételekre és a felmerült költségekre vonatkozó információkat is.</t>
  </si>
  <si>
    <t>FDD_111</t>
  </si>
  <si>
    <t>Net interest income</t>
  </si>
  <si>
    <t>Detailed analysis of the composition of the net interest income with respect to: (1) gross interest income and margin analysis by product and client segment, (2) gross interest expense analysis by source of funding, product, and client segment (as relevant).</t>
  </si>
  <si>
    <t>Nettó kamatbevétel</t>
  </si>
  <si>
    <t xml:space="preserve">A nettó kamatbevétel összetételének részletes elemzése a következők tekintetében: (1) bruttó kamatbevétel és -margin elemzések termék és ügyfélszegmens szerint, (2) bruttó kamatkiadás elemzések finanszírozási forrás, termék és ügyfélszegmens szerint (adott esetben). </t>
  </si>
  <si>
    <t>FDD_112</t>
  </si>
  <si>
    <t>Details of Funds transfer pricing</t>
  </si>
  <si>
    <t>Details of funds-transfer pricing mechanism and how it has changed over time</t>
  </si>
  <si>
    <t>Finanszírozás transzferárazása</t>
  </si>
  <si>
    <t>A finanszirozás transzferárazási mechanizmusának részletei és annak időbeli változása.</t>
  </si>
  <si>
    <t>FDD_113</t>
  </si>
  <si>
    <t>Analysis of Funds transfer pricing</t>
  </si>
  <si>
    <t>Analysis of yields/ spreads versus base rate and funds transfer pricing by product</t>
  </si>
  <si>
    <t>Finanszírozás transzferárazásának elemzései</t>
  </si>
  <si>
    <t>A hozamok / felárak elemzése az alapkamatlábhoz viszonyítva, valamint a finanszírozás transzferárazásának elemzése termékenként.</t>
  </si>
  <si>
    <t>FDD_114</t>
  </si>
  <si>
    <t>Derivatives &amp; hedging</t>
  </si>
  <si>
    <t>Details of effect of derivatives / hedge accounting on reported margins and revenue recognition and details / assumptions on valuation approach</t>
  </si>
  <si>
    <t>Derivatívák és fedezeti ügyletek</t>
  </si>
  <si>
    <t>A származékos ügyletek / fedezeti elszámolások az elszámolt margin-okra és realizált bevételekre gyakorolt hatásának részletei, valamint az értékelési megközelítés részletei / feltevései.</t>
  </si>
  <si>
    <t>FDD_115</t>
  </si>
  <si>
    <t>Non-interest income</t>
  </si>
  <si>
    <t>Detailed breakdowns of non-interest income (fees, commissions, trading, investment, insurance), including the details of revenue recognition and for spreading up-front fee, commissions by product and client segment.</t>
  </si>
  <si>
    <t>Nem kamatjellegű bevételek</t>
  </si>
  <si>
    <t>A nem kamatjellegű bevételek (díjak, jutalékok, kereskedés, befektetés, biztosítás) részletes bontása, beleértve a bevételek elszámolásának részleteit, valamint az előre fizetett díjak, jutalékok termékenként és ügyfélszegmensenként történő megosztását.</t>
  </si>
  <si>
    <t>FDD_116</t>
  </si>
  <si>
    <t>Commissions</t>
  </si>
  <si>
    <t>Details on commissions paid to brokers and commissions received (if any), along with the method of their settlement and the justification of the adopted method.</t>
  </si>
  <si>
    <t>Jutalékok</t>
  </si>
  <si>
    <t>Az ügynököknek fizetett jutalékok és a kapott jutalékok részletei (ha vannak), elszámolásuk módja és az alkalmazott módszer indoklása.</t>
  </si>
  <si>
    <t>FDD_117</t>
  </si>
  <si>
    <t>OPEX items</t>
  </si>
  <si>
    <t>Analysis of main OPEX components (personal, property, IT, distribution, etc) on a monthly basis</t>
  </si>
  <si>
    <t>Működési költségekkel kapcsolatos tételek</t>
  </si>
  <si>
    <t>A főbb OPEX-összetevők (személyi, ingatlan, IT, disztribúció stb.) elemzése havi bontásban</t>
  </si>
  <si>
    <t>FDD_118</t>
  </si>
  <si>
    <t>Cost allocation</t>
  </si>
  <si>
    <t>Provide an overview of the basis for, and drivers of, allocated costs to business units/divisions
Allocation of operating costs to individual credit/loan products, taking into account generic cost analytics in accordance with management cost allocation. In the absence of allocation for individual products, the allocation of individual types of operating costs to business segments, sub-portfolios should be indicated.</t>
  </si>
  <si>
    <t>Költségallokáció</t>
  </si>
  <si>
    <t>Áttekintés az üzleti egységekhez/részlegekhez rendelt költségek alapjáról és befolyásoló tényezőiről.
A működési költségek egyedu termékekhez történő allokációja, figyelembe véve az a menedzsment költségallokáció módszerét. Egyedi termék szintű allokáció hiányában, üzletágakhoz, rész-portfoliókhoz való allokáció bemutatása szükséges.</t>
  </si>
  <si>
    <t>FDD_119</t>
  </si>
  <si>
    <t>CAPEX</t>
  </si>
  <si>
    <t>Details on CAPEX spent in the reviewed period, and details on planned CAPEX</t>
  </si>
  <si>
    <t>A vizsgált időszakban történt, illetve a tervezett beruházásokkal kapcsolatos részletek</t>
  </si>
  <si>
    <t>FDD_120</t>
  </si>
  <si>
    <t>Depreciation</t>
  </si>
  <si>
    <t>Details on depreciation per asset types</t>
  </si>
  <si>
    <t>Értékcsökkenési leírás</t>
  </si>
  <si>
    <t>Az értékcsökkenés részletezése eszköztípusonként</t>
  </si>
  <si>
    <t>FDD_121</t>
  </si>
  <si>
    <t>Related party exposures</t>
  </si>
  <si>
    <t>Details on related party P&amp;L and Balance sheet items</t>
  </si>
  <si>
    <t>Kapcsolt felekre vonatkozó kitettségek</t>
  </si>
  <si>
    <t>A kapcsolt felekkel kapcsolatos eredménykimutatás és mérlegtételek részletei</t>
  </si>
  <si>
    <t>FDD_122</t>
  </si>
  <si>
    <t>Capitalization</t>
  </si>
  <si>
    <t>Details of approach for capitalising vs. expensing of software and development costs</t>
  </si>
  <si>
    <t>Aktiválások</t>
  </si>
  <si>
    <t xml:space="preserve">A szoftver- és fejlesztési költségek aktiválásának és költségként való elszámolásának részletezése  </t>
  </si>
  <si>
    <t>FDD_123</t>
  </si>
  <si>
    <t>CIR</t>
  </si>
  <si>
    <t>Evolution of cost to income ratio by month at Group level and at Business Unit/Divisional level</t>
  </si>
  <si>
    <t>Működési költség-bevétel hányados ("CIR")</t>
  </si>
  <si>
    <t xml:space="preserve">A működési költségek és bevételek arányának alakulása havonta csoportszinten és üzleti egység/részleg szintjén </t>
  </si>
  <si>
    <t>FDD_124</t>
  </si>
  <si>
    <t>Third party relationship</t>
  </si>
  <si>
    <t>Costs associated with any key third party relationships (e.g. distribution relationships, joint ventures, IT outsourcing)</t>
  </si>
  <si>
    <t>Harmadik felekkel fennálló kapcsolatok</t>
  </si>
  <si>
    <t>A kulcsfontosságú harmadik féllel fennálló kapcsolatokhoz kapcsolódó költségek (pl. forgalmazási kapcsolatok, közös vállalkozások, IT outsourcing)</t>
  </si>
  <si>
    <t>FDD_125</t>
  </si>
  <si>
    <t>Contingent liabilities</t>
  </si>
  <si>
    <t>Details of contingent liabilities and guarantees as well as all pending litigation 
(For pending litigation - Please also refer to the module of 'Litigations'</t>
  </si>
  <si>
    <t>Függő kötelezettségek</t>
  </si>
  <si>
    <t>A függő kötelezettségek és garanciák, valamint az összes folyamatban lévő peres eljárás részletei</t>
  </si>
  <si>
    <t>FDD_126</t>
  </si>
  <si>
    <t>Equity breakdown</t>
  </si>
  <si>
    <t>Equity breakdown and movement table</t>
  </si>
  <si>
    <t>Saját tőke bontása</t>
  </si>
  <si>
    <t>A saját tőke bontása és mozgástábla</t>
  </si>
  <si>
    <t>FDD_127</t>
  </si>
  <si>
    <t>Loans and advances to banks</t>
  </si>
  <si>
    <t>Breakdown of loans and advances to banks</t>
  </si>
  <si>
    <t>Hitelek és előlegek bankok felé</t>
  </si>
  <si>
    <t>A bankoknak nyújtott hitelek és előlegek bontása</t>
  </si>
  <si>
    <t>FDD_128</t>
  </si>
  <si>
    <t>Receivables</t>
  </si>
  <si>
    <t>Breakdown of receivables including information on IC balances</t>
  </si>
  <si>
    <t>Követelések</t>
  </si>
  <si>
    <t>A követelések bontása, beleértve a csoporton belüli elszámolások egyenlegeire vonatkozó információkat is</t>
  </si>
  <si>
    <t>FDD_129</t>
  </si>
  <si>
    <t>Information on the factoring or offsetting of receivables used and the receivables insurance used (if applicable).
Information on barter transactions (description, dates and values).</t>
  </si>
  <si>
    <t>Latest available</t>
  </si>
  <si>
    <t>Az alkalmazott követelések faktorálására vagy beszámítására és (adott esetben) az igénybe vett követelésbiztosítására vonatkozó információk.
Információk a barter ügyletekről (leírás, dátumok és értékek).</t>
  </si>
  <si>
    <t>FDD_130</t>
  </si>
  <si>
    <t>Fixed assets</t>
  </si>
  <si>
    <t>Breakdown of fixed assets</t>
  </si>
  <si>
    <t>A befektetett eszközök bontása</t>
  </si>
  <si>
    <t>FDD_131</t>
  </si>
  <si>
    <t>Further details regarding fixed assets</t>
  </si>
  <si>
    <t>Table of fixed asset movements.
A list of internally generated fixed assets (with the value of production - capitalized costs, redemption and net value).
Information on capitalized costs broken down into individual fixed assets and divided into replacement and development investments (with information on the amount of costs to be incurred in the future).</t>
  </si>
  <si>
    <t>Last closed month, last 2 audited financial year</t>
  </si>
  <si>
    <t>További részletek a tárgyi eszközökről</t>
  </si>
  <si>
    <t>Tárblázat a tárgyi eszközök mozgásának analítikájáról.
A saját előállítású tárgyieszközök listája (amiben szerepel a termelés értéke - aktivált költségek, visszaváltás és nettó érték).
Tájékoztatás az aktivált költségekről egyedi tárgyi eszközökre, valamint pótlási és fejlesztési beruházásokra lebontva (a jövőben felmerülő költségek összegére vonatkozó információkkal).</t>
  </si>
  <si>
    <t>FDD_132</t>
  </si>
  <si>
    <t>Fixed assets under construction</t>
  </si>
  <si>
    <t>A statement with the planned date of commencement of use and the depreciation rate.</t>
  </si>
  <si>
    <t>Építés alatt álló tárgyi eszközök</t>
  </si>
  <si>
    <t>Nyilatkozat a használat megkezdésének tervezett időpontjáról és az amortizáció mértékéről.</t>
  </si>
  <si>
    <t>FDD_133</t>
  </si>
  <si>
    <t>Fixed asset valuations</t>
  </si>
  <si>
    <t>Valuation reports of fixed assets, containing a description of the fixed asset and the approach to valuation, estimated value, valuation date, name of the valuer.</t>
  </si>
  <si>
    <t>Tárgyi eszközök értékelése</t>
  </si>
  <si>
    <t>A tárgyi eszközök értékelési jelentései, mely tartalmazza a tárgyi eszköz leírását, az értékelés megközelítését, becsült értéket, értékelési dátumot, és az értékbecslő nevét.</t>
  </si>
  <si>
    <t>FDD_134</t>
  </si>
  <si>
    <t>Sales / purchases of fixed assets</t>
  </si>
  <si>
    <t>A statement of sales / purchases of fixed assets, including the name of the item, initial value, net value at the time of sale, sale price, result of the transaction and information on impairment losses on fixed assets.</t>
  </si>
  <si>
    <t>Tárgyi eszközök eladása / vásárlása</t>
  </si>
  <si>
    <t>Tárgyi eszközök eladásáról/vásárlásáról szóló kimutatás, amely tartalmazza az eszköz megnevezését, kezdő értékét, eladáskori nettó értékét, eladási árat, az ügylet eredményét és a tárgyi eszközök értékvesztésére vonatkozó információkat.</t>
  </si>
  <si>
    <t>FDD_135</t>
  </si>
  <si>
    <t>Non-operating fixed assets</t>
  </si>
  <si>
    <t>List of non-operating assets (e.g. unused land, office space). Please provide the net book value and market value (if available).</t>
  </si>
  <si>
    <t>Üzemen kívüli tárgyi eszközök</t>
  </si>
  <si>
    <t>A nem működő eszközök listája (pl. kihasználatlan földterület, irodahelyiség). Kérjük, adja meg a nettó könyv szerinti értéket és a piaci értéket (ha van).</t>
  </si>
  <si>
    <t>FDD_136</t>
  </si>
  <si>
    <t>Intangible assets</t>
  </si>
  <si>
    <t>Table of intangible asset movements.
A list of internally generated intangible assets (with the value of production - capitalized costs, redemption and net value).
Information on capitalized costs broken down into individual intangible assets and divided into replacement and development investments (with information on the amount of costs to be incurred in the future).</t>
  </si>
  <si>
    <t>Immateriális eszközök</t>
  </si>
  <si>
    <t>Táblázat az immateriális javak analítikájáról.
A saját előállítású immateriális javak listája (melyben szerepel a termelés értéke - aktivált költségek, előtörlesztés és nettó érték).
Tájékoztatás az aktivált költségekről egyedi immateriális javakra, pótlási és fejlesztési beruházásokra lebontva (a jövőben felmerülő költségek összegére vonatkozó információkkal).</t>
  </si>
  <si>
    <t>FDD_137</t>
  </si>
  <si>
    <t>Impairment of intangible assets</t>
  </si>
  <si>
    <t>Tests for impairment of intangible assets with a description of the assumptions used in the tests.</t>
  </si>
  <si>
    <t>Latest avaliable, last 2 audited financial year</t>
  </si>
  <si>
    <t>Immateriális eszközök értékvesztése</t>
  </si>
  <si>
    <t>Immateriális javak értékvesztésének vizsgálata, melyben szerepel a tesztek során alkalmazott feltételezések leírása.</t>
  </si>
  <si>
    <t>FDD_138</t>
  </si>
  <si>
    <t>Intangible asset valuations</t>
  </si>
  <si>
    <t>Valuation reports of intangible assets, a signed pdf file containing a description of the intangible asset and the approach to valuation, estimated value, valuation date, name of the valuer.</t>
  </si>
  <si>
    <t>Immateriális eszközök értéke</t>
  </si>
  <si>
    <t>Az immateriális eszközök értékelési jegyzőkönyvei, egy aláírt pdf fájl, mely tartalmazza az immateriális eszköz leírását, az értékelés megközelítését, becsült értéket, értékelési dátumot, és az értékbecslő nevét.</t>
  </si>
  <si>
    <t>FDD_139</t>
  </si>
  <si>
    <t>Non-operating intangible assets</t>
  </si>
  <si>
    <t>List of non-operating assets (e.g. unused IT systems). Please provide the net book value and market value (if available).</t>
  </si>
  <si>
    <t>Üzemen kívüli immateriális eszközök</t>
  </si>
  <si>
    <t>A nem működő eszközök listája (pl. nem használt informatikai rendszerek). Kérjük, adja meg a nettó könyv szerinti értéket és a piaci értéket (ha van).</t>
  </si>
  <si>
    <t>FDD_140</t>
  </si>
  <si>
    <t>Details on repossessed assets</t>
  </si>
  <si>
    <t>Details on repossessed assets (additional informations compared to data tape e.g. valuation reports, propoerty tax, expected enviromental charges)</t>
  </si>
  <si>
    <t>Visszavett eszközök részletei</t>
  </si>
  <si>
    <t>A visszavett eszközökkel kapcsolatos részletek (további információk az adatbázishoz képest, pl. értékbecslési jelentések, ingatlanadó, várható környezetvédelmi költségek stb.).</t>
  </si>
  <si>
    <t>FDD_141</t>
  </si>
  <si>
    <t>Non-portfolio provisions</t>
  </si>
  <si>
    <t>Analysis of non-portfolio provisions (additional information compared to data tape, e.g. documentation)</t>
  </si>
  <si>
    <t>Portfólión kívüli céltartalékok</t>
  </si>
  <si>
    <t>A portfólión kívüli céltartalékok elemzése (további információk az adatbázishoz képest, pl. dokumentáció)</t>
  </si>
  <si>
    <t>FDD_142</t>
  </si>
  <si>
    <t>Fair value adjustments</t>
  </si>
  <si>
    <t>Calculation methodology of the applied fair value adjustments for the different product types disbursed and assets owned.</t>
  </si>
  <si>
    <t>Valós érték korrekciója</t>
  </si>
  <si>
    <t>Az alkalmazott valósérték-kiigazítások számítási módszertana a különböző folyósított terméktípusok és a tulajdonolt eszközök esetében.</t>
  </si>
  <si>
    <t>FDD_143</t>
  </si>
  <si>
    <t>Goodwill impairment report</t>
  </si>
  <si>
    <t>Latest goodwill impairment test report</t>
  </si>
  <si>
    <t>Goodwill értékvesztésről szóló jelentés</t>
  </si>
  <si>
    <t xml:space="preserve">Legutóbbi goodwill értékvesztés vizsgálatról szóló jelentés </t>
  </si>
  <si>
    <t>FDD_144</t>
  </si>
  <si>
    <t>Business plan</t>
  </si>
  <si>
    <t>Latest business plan (including restructuring plan) showing the balance sheet and p&amp;l forecast on the most detailed level avaliable (e.g. product) for the next 5 years and the assumptions used (e.g. changes in organization structure, product mix, margins, etc.) with a written description.</t>
  </si>
  <si>
    <t>Üzleti terv</t>
  </si>
  <si>
    <t>Legutóbbi üzleti terv (beleértve a szerkezetátalakítási tervet is), amely bemutatja a mérleget és a P&amp;L előrejelzést a rendelkezésre álló legrészletesebb szinten (pl. termék) a következő 5 évre vonatkozóan és az alkalmazott feltételezéseket (pl. a szervezeti struktúra, termékösszetétel, árrés stb. változásai), írásban bemutatva.</t>
  </si>
  <si>
    <t>FDD_145</t>
  </si>
  <si>
    <t>Risk</t>
  </si>
  <si>
    <t>Stress test</t>
  </si>
  <si>
    <t>Results of the latest Stress Tests</t>
  </si>
  <si>
    <t>Kockázatkezelés</t>
  </si>
  <si>
    <t>Stressz teszt</t>
  </si>
  <si>
    <t>A legutóbbi stressz tesztek eredményei</t>
  </si>
  <si>
    <t>FDD_146</t>
  </si>
  <si>
    <t>Resolution plan</t>
  </si>
  <si>
    <t>Szanálási terv</t>
  </si>
  <si>
    <t>FDD_147</t>
  </si>
  <si>
    <t>AQR</t>
  </si>
  <si>
    <t xml:space="preserve">A legutóbbi eszközminőségi felülvizsgálat ("AQR") eredményei, ha van ilyen </t>
  </si>
  <si>
    <t>FDD_148</t>
  </si>
  <si>
    <t>IRRBB policy</t>
  </si>
  <si>
    <t>IRRBB politika</t>
  </si>
  <si>
    <t>IRRBB (banki könyvi kamatlábkockázat) szabályzat</t>
  </si>
  <si>
    <t>FDD_149</t>
  </si>
  <si>
    <t>Latest IRRBB positions</t>
  </si>
  <si>
    <t>Legutóbbi IRRBB pozíciók</t>
  </si>
  <si>
    <t>FDD_150</t>
  </si>
  <si>
    <t>Key IRRBB behavioural assumptions</t>
  </si>
  <si>
    <t>Legfontosabb IRRBB viselkedési feltételezések</t>
  </si>
  <si>
    <t>FDD_151</t>
  </si>
  <si>
    <t>Hedge accounting approach</t>
  </si>
  <si>
    <t>Fedezeti elszámolási megközelítés</t>
  </si>
  <si>
    <t>FDD_152</t>
  </si>
  <si>
    <t>FX policy and summary of positions</t>
  </si>
  <si>
    <t>Devizapolitika és a pozíciók összefoglalása</t>
  </si>
  <si>
    <t>Deviza szabályzat és a pozíciók összefoglalása</t>
  </si>
  <si>
    <t>FDD_153</t>
  </si>
  <si>
    <t>Structural hedging strategy</t>
  </si>
  <si>
    <t>Strukturális fedezeti stratégia</t>
  </si>
  <si>
    <t>FDD_154</t>
  </si>
  <si>
    <t>Risk management framework</t>
  </si>
  <si>
    <t>Risk management framework / Risk appetite statement</t>
  </si>
  <si>
    <t>Kockázatkezelési keretrendszer</t>
  </si>
  <si>
    <t>Kockázatkezelési keretrendszer / Kockázatvállallási hajlandóság</t>
  </si>
  <si>
    <t>FDD_155</t>
  </si>
  <si>
    <t>Risk reports</t>
  </si>
  <si>
    <t>Kockázati jelentések</t>
  </si>
  <si>
    <t>FDD_156</t>
  </si>
  <si>
    <t>Risk register</t>
  </si>
  <si>
    <t>Risk register: Information on the impact of the current macroeconomic / political / economic / epidemic / (other) situation on the entity's activities</t>
  </si>
  <si>
    <t>Kockázati nyilvántartás</t>
  </si>
  <si>
    <t>Kockázati nyilvántartás: Tájékoztatás a jelenlegi makrogazdasági / politikai / gazdasági / járványügyi / (egyéb) helyzetnek a gazdálkodó egység tevékenységére gyakorolt hatásáról</t>
  </si>
  <si>
    <t>FDD_157</t>
  </si>
  <si>
    <t>ICAAP &amp; ILAAP</t>
  </si>
  <si>
    <t>Last 3 avaliable</t>
  </si>
  <si>
    <t>ICAAP (tőkemegfelelés belső értékelési folyamata) &amp; ILAAP (likviditás megfelelőségének belső értékelési folyamata)</t>
  </si>
  <si>
    <t>FDD_158</t>
  </si>
  <si>
    <t>Concentration risk analysis</t>
  </si>
  <si>
    <t>Koncentrációs kockázatelemzés</t>
  </si>
  <si>
    <t>FDD_159</t>
  </si>
  <si>
    <t>Operational risk analysis</t>
  </si>
  <si>
    <t>Működési kockázatelemzések</t>
  </si>
  <si>
    <t>FDD_160</t>
  </si>
  <si>
    <t>Asset encumbrance</t>
  </si>
  <si>
    <t>Current levels of asset encumbrance (Encumbrance of the entity's assets listed in Article 168 of the BFG Act, i.e. encumbrance with a mortgage, pledge, registered pledge or maritime mortgage)</t>
  </si>
  <si>
    <t>Az eszközök terheltségi szintje</t>
  </si>
  <si>
    <t>Az eszközök jelenlegi terheltségi szintje (a gazdálkodó egység eszközeinek a BFG törvény 168. cikkében felsorolt terhelése, azaz jelzáloggal, kézizáloggal, bejegyzett zálogjoggal vagy tengeri jelzálogjoggal való megterhelés)</t>
  </si>
  <si>
    <t>FDD_161</t>
  </si>
  <si>
    <t>Details on asset encumbrance</t>
  </si>
  <si>
    <t>Encumbered assets - liability information: Information on the liabilities that are the source of encumbrance of loans, which are linked to the respective asset through the 'Liability ID' in the Facility module. For this two sets of information are required: 
1. Mapping table to link the encumbered loans to the liabilities (as this is a many to many relationship), also indicating the %-age of the  loan that is encumbered for the specific liability
2. Information on the liabilities: (1) type of liability, (2) carrying amount, (3) issuance date, (4) maturity date, (5) type of counterparty, (6) counterparty ID, (7) %-age collateralised, (8) governing law of the liability (using ISO 3166 ALPHA-2 codes), (9) currency of liability (using ISO 4217 currency codes), (10) Legal entity of the liability (LEI)</t>
  </si>
  <si>
    <t>Az eszközök megterhelésének részletei</t>
  </si>
  <si>
    <t>Megterhelt eszközök - kötelezettségekkel kapcsolatos információk: A hitelek megterhelésének forrását képező kötelezettségekre vonatkozó információk, amelyek az adott eszközhöz a "Kötelezettségazonosítón" keresztül kapcsolódnak az hitelmodulban. Ehhez két információcsoportra van szükség:  
1. Táblázat a megterhelt hitelek és a kötelezettségek összekapcsolására (mivel ez egy sokirányú kapcsolat), feltüntetve a hitelnek azt a százalékát, amely az adott kötelezettséggel megterhelt
2. A kötelezettségekre vonatkozó információk: (1) a kötelezettség típusa, (2) könyv szerinti érték, (3) kibocsátás dátuma, (4) lejárat dátuma, (5) az ügyfél típusa, (6) az ügyfél azonosítója, (7) a biztosítékkal fedezett %, (8) a kötelezettségre irányadó jog (ISO 3166 ALPHA-2 kódok használatával), (9) a kötelezettség pénzneme (ISO 4217 pénznemkódok használatával), (10) a kötelezettség jogi személye (LEI)</t>
  </si>
  <si>
    <t>FDD_162</t>
  </si>
  <si>
    <t>ALCO terms of reference</t>
  </si>
  <si>
    <t>ALCO feladatmeghatározás</t>
  </si>
  <si>
    <t>FDD_163</t>
  </si>
  <si>
    <t>Recent ALCO MI packs</t>
  </si>
  <si>
    <t>Legutóbbi ALCO MI csomagok</t>
  </si>
  <si>
    <t>Legutóbbi ALCO MI (menedzsment információs) csomagok</t>
  </si>
  <si>
    <t>FDD_164</t>
  </si>
  <si>
    <t>Conduct risk MI</t>
  </si>
  <si>
    <t>Tevékenységi kockázat MI</t>
  </si>
  <si>
    <t>FDD_165</t>
  </si>
  <si>
    <t>AML policies</t>
  </si>
  <si>
    <t>Anti Money Laundering policy and manual</t>
  </si>
  <si>
    <t>Pénzmosás elleni politika</t>
  </si>
  <si>
    <t>Pénzmosás elleni szabályzat és kézikönyv</t>
  </si>
  <si>
    <t>FDD_166</t>
  </si>
  <si>
    <t>AML issues</t>
  </si>
  <si>
    <t>Any correspondence regarding money laundering or general cash-reporting issues</t>
  </si>
  <si>
    <t>Pénzmosással kapcsolatos kérdések</t>
  </si>
  <si>
    <t xml:space="preserve">Bármilyen pénzmosással vagy általános készpénzjelentési kérdésekkel kapcsolatos levelezés  </t>
  </si>
  <si>
    <t>FDD_167</t>
  </si>
  <si>
    <t>Contingent risks</t>
  </si>
  <si>
    <t>Update of any significant developments w.r.t. contingent risk after the last annual report: Up-to-date information of contingent liabilities or provisions made stemming from contingent risks such as legal, conduct or reputational risk</t>
  </si>
  <si>
    <t>Függő kockázatok</t>
  </si>
  <si>
    <t>A legutóbbi éves jelentés után a függő kockázattal kapcsolatos bármely jelentős fejlemény aktualizálása: Naprakész információk a függő kötelezettségekről vagy a függő kockázatokból, például jogi, tevékenységi vagy hírnévkockázatból eredő céltartalékokról</t>
  </si>
  <si>
    <t>FDD_168</t>
  </si>
  <si>
    <t>Treasury</t>
  </si>
  <si>
    <t>Treasury team</t>
  </si>
  <si>
    <t>Overview of treasury team</t>
  </si>
  <si>
    <t>Treasury csapat</t>
  </si>
  <si>
    <t xml:space="preserve">A treasury csapat áttekintése </t>
  </si>
  <si>
    <t>FDD_169</t>
  </si>
  <si>
    <t>Treasury Management system</t>
  </si>
  <si>
    <t>Treasury menedzsment rendszer</t>
  </si>
  <si>
    <t>FDD_170</t>
  </si>
  <si>
    <t>Collateral Management system</t>
  </si>
  <si>
    <t>Fedezet-kezelési rendszer</t>
  </si>
  <si>
    <t>FDD_171</t>
  </si>
  <si>
    <t>Daily liquidity reporting</t>
  </si>
  <si>
    <t>Last year</t>
  </si>
  <si>
    <t>Napi likviditási jelentések</t>
  </si>
  <si>
    <t>FDD_172</t>
  </si>
  <si>
    <t>Trading products</t>
  </si>
  <si>
    <t>List of trading products</t>
  </si>
  <si>
    <t>Kereskedési termékek</t>
  </si>
  <si>
    <t xml:space="preserve">Kereskedési termékek listája </t>
  </si>
  <si>
    <t>FDD_173</t>
  </si>
  <si>
    <t>Defined limits</t>
  </si>
  <si>
    <t>Defined Limits (position limits, value limits (stop loss, limit per trader, nominal limit, etc.))</t>
  </si>
  <si>
    <t>Meghatározott limitek</t>
  </si>
  <si>
    <t>Meghatározott limitek (pozíciólimitek, értéklimitek ("stop loss", kereskedőnkénti limit, névleges limit, stb.))</t>
  </si>
  <si>
    <t>FDD_174</t>
  </si>
  <si>
    <t>Trading activity</t>
  </si>
  <si>
    <t>Report of trading activity</t>
  </si>
  <si>
    <t>Kereskedési tevékenység</t>
  </si>
  <si>
    <t>A kereskedési tevékenységgel kapcsolatos jelentés</t>
  </si>
  <si>
    <t>FDD_175</t>
  </si>
  <si>
    <t>Self-risk assessment</t>
  </si>
  <si>
    <t>Kockázati önértékelés</t>
  </si>
  <si>
    <t>FDD_176</t>
  </si>
  <si>
    <t>Market risk policies</t>
  </si>
  <si>
    <t>Market risk handbook and policies
List and copies of internal procedures and regulations regarding trading in financial instruments</t>
  </si>
  <si>
    <t>Piaci kockázattal kapcsolatos irányelvek</t>
  </si>
  <si>
    <t>Piaci kockázattal kapcsolatos kézikönyv és szabályzatok.
Lista és pénzügyi intrumentukkal való kereskedésről szóló belső szabályzatok listája és példányaik.</t>
  </si>
  <si>
    <t>FDD_177</t>
  </si>
  <si>
    <t>Market risk report</t>
  </si>
  <si>
    <t>Latest internal market risk reports</t>
  </si>
  <si>
    <t>Piaci kockázattal kapcsolatos jelentés</t>
  </si>
  <si>
    <t>Legfrissebb belső piaci kockázati jelentések</t>
  </si>
  <si>
    <t>FDD_178</t>
  </si>
  <si>
    <t>Short-term cash flow forecasting</t>
  </si>
  <si>
    <t>Latest avaliable and in line with the latest interim financial statement</t>
  </si>
  <si>
    <t>Rövidtávú cash flow előrejelzés</t>
  </si>
  <si>
    <t>FDD_179</t>
  </si>
  <si>
    <t>Equity investments</t>
  </si>
  <si>
    <t>Details of current equity investments (introduction of the company, business rationale, key financials, etc.)</t>
  </si>
  <si>
    <t>Tőkebefektetések</t>
  </si>
  <si>
    <t>A jelenlegi tőkebefektetések részletei (a vállalat bemutatása, üzleti indoklás, főbb pénzügyi adatok, stb.)</t>
  </si>
  <si>
    <t>FDD_180</t>
  </si>
  <si>
    <t>Dividends</t>
  </si>
  <si>
    <t>Forecasted yearly dividends of equity investments and related assumptions (Explanation of key assumption, which forms the basis for the expected yearly dividends)
A statement of dividends received (value, date of receipt, name of the issuer, type and series of securities).</t>
  </si>
  <si>
    <t>Osztalékok</t>
  </si>
  <si>
    <t>A tőkebefektetések várható éves osztalékai és a kapcsolódó feltételezések (a várható éves osztalékok alapját képező legfontosabb feltételezések magyarázata).
Kimutatás a kapott osztalékok részleteiről (összeg, dátum, a kibocsátó neve, a kapcsolódó értékpapír típusa és azonosítója).</t>
  </si>
  <si>
    <t>FDD_181</t>
  </si>
  <si>
    <t>Investment reports</t>
  </si>
  <si>
    <t>Investment reports (for equity investments): description of investment thesis, entry metrics, synergies; investment banker presentations / broker reports related to the transaction; investment memoranda; financial models prepared for a deal (acquisition, etc.) and details of the basis of preparation</t>
  </si>
  <si>
    <t>Befektetési jelentések</t>
  </si>
  <si>
    <t>Befektetési jelentések (tőkebefektetések esetében): a befektetési tézisek leírása, belépési mérőszámok, szinergiák; befektetési bankárok prezentációi/brókerjelentések az ügylethez kapcsolódóan; befektetési memorandumok; egy ügylethez (felvásárlás, stb.) készített pénzügyi modellek és az elkészítés alapjának részletei.</t>
  </si>
  <si>
    <t>FDD_182</t>
  </si>
  <si>
    <t>Funding</t>
  </si>
  <si>
    <t>Sources of funding</t>
  </si>
  <si>
    <t>Sources of funding including key instruments, risk profile, strategy</t>
  </si>
  <si>
    <t>Finanszírozás</t>
  </si>
  <si>
    <t>Finanszírozási források</t>
  </si>
  <si>
    <t>Finanszírozási források, beleértve a legfontosabb eszközöket, kockázati profilt, stratégia</t>
  </si>
  <si>
    <t>FDD_183</t>
  </si>
  <si>
    <t>Significant changes of group funding</t>
  </si>
  <si>
    <t>Details of significant changes on Group's funding over recent period</t>
  </si>
  <si>
    <t>A csoport finanszírozásában bekövetkezett jelentős változások</t>
  </si>
  <si>
    <t>A csoport finanszírozásában az elmúlt időszakban bekövetkezett jelentős változások részletei</t>
  </si>
  <si>
    <t>FDD_184</t>
  </si>
  <si>
    <t>Avg. funding cost</t>
  </si>
  <si>
    <t>Average funding cost for historical period</t>
  </si>
  <si>
    <t>Átlagos finanszírozási költség</t>
  </si>
  <si>
    <t>Átlagos finanszírozási költség a múltbeli időszakra vonatkozóan</t>
  </si>
  <si>
    <t>FDD_185</t>
  </si>
  <si>
    <t>Wholesale funding</t>
  </si>
  <si>
    <t>Overview of wholesale funding including maturity profile</t>
  </si>
  <si>
    <t>Intézményi finanszírozás</t>
  </si>
  <si>
    <t>Az intézményi finanszírozás áttekintése, beleértve a lejárati profilt</t>
  </si>
  <si>
    <t>FDD_186</t>
  </si>
  <si>
    <t>Ability to access wholesale markets and implications for rating changes</t>
  </si>
  <si>
    <t>Az intézményi piacokhoz való hozzáférés képessége és a minősítés változásainak következményei</t>
  </si>
  <si>
    <t>FDD_187</t>
  </si>
  <si>
    <t>Funding plan</t>
  </si>
  <si>
    <t>Finanszírozási terv</t>
  </si>
  <si>
    <t>FDD_188</t>
  </si>
  <si>
    <t>Funding policy</t>
  </si>
  <si>
    <t>Funding policy and metrics</t>
  </si>
  <si>
    <t>Finanszírozási szabályzat</t>
  </si>
  <si>
    <t>Finanszírozási szabályzat és mérőszámok</t>
  </si>
  <si>
    <t>FDD_189</t>
  </si>
  <si>
    <t>Liquidity</t>
  </si>
  <si>
    <t>Liquidity asset buffer</t>
  </si>
  <si>
    <t>Details of liquidity asset buffers composition and investment strategy</t>
  </si>
  <si>
    <t>Likviditás</t>
  </si>
  <si>
    <t>Likvid eszköz puffer</t>
  </si>
  <si>
    <t>A likviditási tartalékok összetételének és befektetési stratégiájának részletei</t>
  </si>
  <si>
    <t>FDD_190</t>
  </si>
  <si>
    <t>Non-liquid asset investments</t>
  </si>
  <si>
    <t>Other investments not qualifying as liquid assets (additional information compared to data tape)</t>
  </si>
  <si>
    <t>Nem likvid eszközbefektetések</t>
  </si>
  <si>
    <t>Egyéb, likvid eszköznek nem minősülő befektetések (kiegészítő információ az adatbekérőhöz képest)</t>
  </si>
  <si>
    <t>FDD_191</t>
  </si>
  <si>
    <t>ILAA and ILG</t>
  </si>
  <si>
    <t>ILAA (Individual Liquidity Adequacy Asessment) and current ILG (Individual Liquidity Guidance) requirement and level</t>
  </si>
  <si>
    <t>ILAA és ILG</t>
  </si>
  <si>
    <t>Jelenlegi ILAA (likviditás megfelelőségének belső értékelése) és ILG (likviditási irányelvek) követelmények és szint</t>
  </si>
  <si>
    <t>FDD_192</t>
  </si>
  <si>
    <t>Liquidity management policy</t>
  </si>
  <si>
    <t>Likviditáskezelési szabályzat</t>
  </si>
  <si>
    <t>FDD_193</t>
  </si>
  <si>
    <t>LCR and NSFR</t>
  </si>
  <si>
    <t>Calculation of LCR and NSFR ratios</t>
  </si>
  <si>
    <t>LCR és NSFR</t>
  </si>
  <si>
    <t>LCR (likviditásfedezeti ráta) és NSFR (nettó stabil finanszírozási mutató) ráták számítása</t>
  </si>
  <si>
    <t>FDD_194</t>
  </si>
  <si>
    <t>Liquidity stress test</t>
  </si>
  <si>
    <t>Liquidity stress testing - scenarios and assumptions</t>
  </si>
  <si>
    <t>Likviditási stressz teszt</t>
  </si>
  <si>
    <t>Likviditási stressz tesztelés, szcenárió és feltételezések</t>
  </si>
  <si>
    <t>FDD_195</t>
  </si>
  <si>
    <t>Liquidity related risk reviews</t>
  </si>
  <si>
    <t>Details of any liquidity related issues noted in risk reviews</t>
  </si>
  <si>
    <t>Likviditási kockázat vizsgálata</t>
  </si>
  <si>
    <t>A kockázati felülvizsgálatok során észlelt likviditással kapcsolatos kérdések részletei</t>
  </si>
  <si>
    <t>FDD_196</t>
  </si>
  <si>
    <t>Capital</t>
  </si>
  <si>
    <t>Covered bond &amp; securitization</t>
  </si>
  <si>
    <t>Details of historical covered bond and securitisation issuance</t>
  </si>
  <si>
    <t>Tőke</t>
  </si>
  <si>
    <t>Fedezett kötvények és értékpapírosítás</t>
  </si>
  <si>
    <t>A múltbeli fedezett kötvény- és értékpapírosítási kibocsátások részletei</t>
  </si>
  <si>
    <t>FDD_197</t>
  </si>
  <si>
    <t>Capital management</t>
  </si>
  <si>
    <t>Details of approach to management of capital across the Group</t>
  </si>
  <si>
    <t>Tőkegazdálkodás</t>
  </si>
  <si>
    <t>A csoporton belüli tőkekezelésre vonatkozó megközelítés részletei</t>
  </si>
  <si>
    <t>FDD_198</t>
  </si>
  <si>
    <t>ICAAP ICG</t>
  </si>
  <si>
    <t>Latest ICAAP (Internal Capital Adequacy Assesment Process) and ICG (Individual Capital Guidance)</t>
  </si>
  <si>
    <t>Legfrisebb ICAAP (tőkemegfelelés belső értékelési folyamata) és ICG</t>
  </si>
  <si>
    <t>FDD_199</t>
  </si>
  <si>
    <t>Capital plan</t>
  </si>
  <si>
    <t>Latest capital plan</t>
  </si>
  <si>
    <t>Tőketervezés</t>
  </si>
  <si>
    <t>Legutóbbi tőketerv</t>
  </si>
  <si>
    <t>FDD_200</t>
  </si>
  <si>
    <t>Leverage ratio</t>
  </si>
  <si>
    <t>Tőkeáttételi arány</t>
  </si>
  <si>
    <t>FDD_201</t>
  </si>
  <si>
    <t>MREL</t>
  </si>
  <si>
    <t>MREL requirements and data</t>
  </si>
  <si>
    <t>MREL követelmények és adatok</t>
  </si>
  <si>
    <t>FDD_202</t>
  </si>
  <si>
    <t>Capital requirement</t>
  </si>
  <si>
    <t>Breakdown of the capital requirement and detailed capital adequacy calculation
Methodology for calculating capital requirements for individual risks</t>
  </si>
  <si>
    <t>Tőkekövetelmény</t>
  </si>
  <si>
    <t>A tőkekövetelmény lebontása és a tőkemegfelelés részletes számítása
Az egyedi kockázatokhoz kapcsolódó tőkekövetelmény számításának módszertana</t>
  </si>
  <si>
    <t>FDD_203</t>
  </si>
  <si>
    <t>Share capital</t>
  </si>
  <si>
    <t>Details on share capital and reserves</t>
  </si>
  <si>
    <t>Jegyzett tőke</t>
  </si>
  <si>
    <t>Jegyzett tőke és tartalékok részletei</t>
  </si>
  <si>
    <t>FDD_204</t>
  </si>
  <si>
    <t>Calculation methodology of RWA and capital adequacy</t>
  </si>
  <si>
    <t>RWA (kockázattal súlyozott eszközök) és tőkemegfelelés számítási módszere</t>
  </si>
  <si>
    <t>FDD_205</t>
  </si>
  <si>
    <t>Significant changes in capital position</t>
  </si>
  <si>
    <t>Details of significant changes in Group's capital position over recent period</t>
  </si>
  <si>
    <t>A tőkehelyzet jelentős változásai</t>
  </si>
  <si>
    <t>A Csoport tőkehelyzetében az elmúlt időszakban bekövetkezett jelentős változások részletei</t>
  </si>
  <si>
    <t>FDD_206</t>
  </si>
  <si>
    <t>Regulatory and compliance</t>
  </si>
  <si>
    <t>Correspondence with regulator</t>
  </si>
  <si>
    <t>Szabályozás és megfelelés</t>
  </si>
  <si>
    <t>Levelezés a szabályozó hatósággal</t>
  </si>
  <si>
    <t>FDD_207</t>
  </si>
  <si>
    <t>Satutory reports</t>
  </si>
  <si>
    <t>Annual / quarterly statutory reports to the National Bank</t>
  </si>
  <si>
    <t>Jogszabályban előírt jelentések</t>
  </si>
  <si>
    <t>Éves / negyedéves kötelező jelentések a Nemzeti Banknak</t>
  </si>
  <si>
    <t>FDD_208</t>
  </si>
  <si>
    <t>Current conduct and non-conduct issues</t>
  </si>
  <si>
    <t>Overview of current conduct issues and remediation programmes and current non-conduct issues and remediation programmes</t>
  </si>
  <si>
    <t>Tevékenységhez és nem tevékenységhez kapcsolódó aktuális kérdések, problémák</t>
  </si>
  <si>
    <t>A jelenlegi tevékenységhez kapcsolódó problémák és korrekciós programok, valamint a jelenlegi nem tevékenységhez kapcsolódó problémák és korrekciós programok áttekintése</t>
  </si>
  <si>
    <t>FDD_209</t>
  </si>
  <si>
    <t>Historical conduct and non-conduct issues</t>
  </si>
  <si>
    <t>Overview of historical conduct issues and remediation programmes and historical non-conduct issues and remediation programmes</t>
  </si>
  <si>
    <t>Múltbeli tevékenységhez és nem tevékenységhez kapcsolódó kérdések, problémák</t>
  </si>
  <si>
    <t>A múltbeli tevékenységhez kapcsolódó problémák és korrekciós programok, valamint a múltbeli nem tevékenységhez kapcsolódó problémák és korrekciós programok áttekintése</t>
  </si>
  <si>
    <t>FDD_210</t>
  </si>
  <si>
    <t>Conduct strategy</t>
  </si>
  <si>
    <t>Summary of current conduct strategy, including identification, investigation and remediation of potential conduct issues</t>
  </si>
  <si>
    <t>Működési stratégia</t>
  </si>
  <si>
    <t>A jelenlegi működési stratégia összefoglalása, beleértve a lehetséges problémák azonosítását, kivizsgálását és orvoslását is</t>
  </si>
  <si>
    <t>FDD_211</t>
  </si>
  <si>
    <t>Compliance issues</t>
  </si>
  <si>
    <t>Details of current and historical compliance issues and complaints.</t>
  </si>
  <si>
    <t>Compliance kérdések</t>
  </si>
  <si>
    <t>A jelenlegi és korábbi compliance problémák és panaszok részletei.</t>
  </si>
  <si>
    <t>FDD_212</t>
  </si>
  <si>
    <t>Conduct related provisions</t>
  </si>
  <si>
    <t>Analysis of provisions held in respect of conduct issues with key assumptions</t>
  </si>
  <si>
    <t>Tevékenységi problémákhoz kapcsolódó céltartalék</t>
  </si>
  <si>
    <t xml:space="preserve"> A működési problémákra képzett céltartalékok elemzése a legfontosabb feltételezésekkel együtt</t>
  </si>
  <si>
    <t>FDD_213</t>
  </si>
  <si>
    <t>Compliance approach</t>
  </si>
  <si>
    <t>Details of overall compliance approach</t>
  </si>
  <si>
    <t>Compliance megközelítés</t>
  </si>
  <si>
    <t>Általános compliance megközelítés részletei</t>
  </si>
  <si>
    <t>FDD_214</t>
  </si>
  <si>
    <t>Compliance details</t>
  </si>
  <si>
    <t>Details of governance arrangements, systems and controls, risk control framework and three lines of defence</t>
  </si>
  <si>
    <t>Compliance kérdések részletei</t>
  </si>
  <si>
    <t>Az irányítási intézkedések, rendszerek és ellenőrzések, a kockázatkezelési keretrendszer és a három védelmi vonal részletei</t>
  </si>
  <si>
    <t>FDD_215</t>
  </si>
  <si>
    <t>Compliance committee reports</t>
  </si>
  <si>
    <t>Board and Committee reports, meeting packs and meeting minutes</t>
  </si>
  <si>
    <t>Compliance bizottsági jelentések</t>
  </si>
  <si>
    <t>Igazgatósági és bizottsági jelentések, meeting anyagok és jegyzőkönyvek</t>
  </si>
  <si>
    <t>FDD_216</t>
  </si>
  <si>
    <t>Financial crimes monitoring</t>
  </si>
  <si>
    <t xml:space="preserve">Details of financial crime, anti-bribery and corruption and counter terrorism measures and monitoring </t>
  </si>
  <si>
    <t>Pénzügyi bűncselekmények nyomonkövetése</t>
  </si>
  <si>
    <t xml:space="preserve">A pénzügyi bűnözés, a vesztegetés és korrupció elleni, valamint a terrorizmus elleni intézkedések és nyomon követés részletei </t>
  </si>
  <si>
    <t>FDD_217</t>
  </si>
  <si>
    <t>Conflict of interest</t>
  </si>
  <si>
    <t xml:space="preserve">Details on conflicts of interest management and monitoring </t>
  </si>
  <si>
    <t>Összeférhetetlenség</t>
  </si>
  <si>
    <t xml:space="preserve">Az összeférhetetlenségek kezelésének és nyomon követésének részletei </t>
  </si>
  <si>
    <t>FDD_218</t>
  </si>
  <si>
    <t>Regulatory change</t>
  </si>
  <si>
    <t>Regulatory change management arrangements</t>
  </si>
  <si>
    <t>Szabályozói változások</t>
  </si>
  <si>
    <t>Szabályozási változáskezelési intézkedések</t>
  </si>
  <si>
    <t>FDD_219</t>
  </si>
  <si>
    <t>Outsourcing &amp; oprisk</t>
  </si>
  <si>
    <t>Details on outsourcing and operational risk</t>
  </si>
  <si>
    <t>Kiszervezés és működési kockázat</t>
  </si>
  <si>
    <t>Kiszervezési és működési kockázatok részletezése</t>
  </si>
  <si>
    <t>FDD_220</t>
  </si>
  <si>
    <t>Compliance monitoring report</t>
  </si>
  <si>
    <t>Compliance monitoring reports</t>
  </si>
  <si>
    <t>Compliance nyomonkövetési jelentés</t>
  </si>
  <si>
    <t>Compliance nyomonkövetési jelentések</t>
  </si>
  <si>
    <t>FDD_221</t>
  </si>
  <si>
    <t>Tax</t>
  </si>
  <si>
    <t>Taxes paid</t>
  </si>
  <si>
    <t>Table of total taxes paid per tax types and per years</t>
  </si>
  <si>
    <t>Adózás</t>
  </si>
  <si>
    <t>Fizetett adó</t>
  </si>
  <si>
    <t>A befizetett összes adó adónemenkénti és évenkénti táblázata</t>
  </si>
  <si>
    <t>FDD_222</t>
  </si>
  <si>
    <t>Tax submissions and agreements</t>
  </si>
  <si>
    <t>Status of submissions and agreements with tax computations and details of any tax matters that are in dispute</t>
  </si>
  <si>
    <t>Adóbevallások és megállapodások</t>
  </si>
  <si>
    <t>Adóbevallások és megállapodások helyzete, valamint a vitás adóügyek részletei</t>
  </si>
  <si>
    <t>FDD_223</t>
  </si>
  <si>
    <t>Tax planning schemes</t>
  </si>
  <si>
    <t>Approach to tax within the Group and details of any tax planning schemes</t>
  </si>
  <si>
    <t>Adótervezés</t>
  </si>
  <si>
    <t>A csoporton belüli adózási megközelítés és az adótervezési rendszerek részletei</t>
  </si>
  <si>
    <t>FDD_224</t>
  </si>
  <si>
    <t>Adequacy of taxes</t>
  </si>
  <si>
    <t>Adequacy of corporation tax, deferred tax and other tax provisions in most recent accounts</t>
  </si>
  <si>
    <t>Adók megfelelősége</t>
  </si>
  <si>
    <t>A társasági adóra, halasztott adóra és más adókra képzett céltartalékok megfelelősége a legutóbbi pénzügyi kimutatásokban.</t>
  </si>
  <si>
    <t>FDD_225</t>
  </si>
  <si>
    <t>Effective tax rate</t>
  </si>
  <si>
    <t>Corporate income tax: Effective tax rate</t>
  </si>
  <si>
    <t>Hatályos adókulcs</t>
  </si>
  <si>
    <t>Társasági adó effektív adókulcs</t>
  </si>
  <si>
    <t>FDD_226</t>
  </si>
  <si>
    <t>Availability of tax losses</t>
  </si>
  <si>
    <t>Corporate income tax: Availability of tax losses (Tax-loss carry forward information)</t>
  </si>
  <si>
    <t>Adóveszteségek elérhetősége</t>
  </si>
  <si>
    <t>Társasági adó: Adóveszteségek (adóveszteségek elhatárolására vonatkozó információ)</t>
  </si>
  <si>
    <t>FDD_227</t>
  </si>
  <si>
    <t>Calculation of DTA / DTC</t>
  </si>
  <si>
    <t>Calculation of deferred corporate tax assets/liabilities. The calculation should be tied with the book. The calculations should be detailed and for each of the lines the reconciliation to the trading accounts or to separate analytical statements should be shown (in the second case, please also provide these additional statements). For each item, the tax and book value should be given. Asset recoverability assessment model showing the Entity's financial projections, tax projections and asset utilization. Justification for the realisation of deferred tax assets together with a full analysis and tax projections for subsequent years containing information on forecasted tax results and the possibility of realising the asset broken down into assets from temporary differences and assets from tax loss from previous years.</t>
  </si>
  <si>
    <t>Halasztott társasági adó követelés/kötelezettség (DTA / DTC) kiszámítása</t>
  </si>
  <si>
    <t>A halasztott társasági adó követelés/kötelezettség kiszámítása. A számításnak össze kell érnie a könyvekkel. A számításokat részletezni kell, és minden egyes sornál fel kell tüntetni a kereskedési számlákhoz vagy külön analitikai kimutatásokhoz tartozó egyezést (a második esetben kérjük ezeket a kiegészítő kimutatásokat is megadni). Minden tételnél meg kell adni az adó- és könyv szerinti értéket. Az eszköz megtérülésének értékelési modelljét, amely bemutatja a gazdálkodó egység pénzügyi előrejelzéseit, adófizetési előrejelzéseit és eszközhasználatát. A halasztott adó követelések realizálásának indoklása a következő évekre vonatkozó teljes körű elemzéssel és adóelőrejelzéssel, amely tartalmazza az előrejelzett adóeredményeket, valamint az eszköz realizálásának lehetőségét az előző évek átmeneti különbözeteiből és veszteségből származó adóeszközökre bontva.</t>
  </si>
  <si>
    <t>FDD_228</t>
  </si>
  <si>
    <t>Filing status of all group entity tax returns</t>
  </si>
  <si>
    <t>Az összes csoporton belüli társasági adóbevallás benyújtásának státusza</t>
  </si>
  <si>
    <t>FDD_229</t>
  </si>
  <si>
    <t>Inspection</t>
  </si>
  <si>
    <t>Details of any TAX related inspections</t>
  </si>
  <si>
    <t xml:space="preserve">Vizsgálat </t>
  </si>
  <si>
    <t>Adózással kapcsolatos vizsgálatok részletei</t>
  </si>
  <si>
    <t>FDD_230</t>
  </si>
  <si>
    <t>Tax audits</t>
  </si>
  <si>
    <t>Outcome of any tax authority's (or similar) audits including tax audit reports</t>
  </si>
  <si>
    <t>Adóellenőrzések</t>
  </si>
  <si>
    <t>Az adóhatósági (vagy hasonló) vizsgálatok eredménye, beleértve az adóellenőrzési jegyzőkönyveket is.</t>
  </si>
  <si>
    <t>FDD_231</t>
  </si>
  <si>
    <t>Tax system</t>
  </si>
  <si>
    <t>Tax authority's (or similar) system and operations</t>
  </si>
  <si>
    <t>Adórendszer</t>
  </si>
  <si>
    <t>Az adóhatóság (vagy hasonló) rendszere és működése</t>
  </si>
  <si>
    <t>FDD_232</t>
  </si>
  <si>
    <t>Tax liabilities</t>
  </si>
  <si>
    <t>Analysis of liabilities to tax authorities</t>
  </si>
  <si>
    <t>Adókötelezettségek</t>
  </si>
  <si>
    <t>Adókötelezettségek elemzése</t>
  </si>
  <si>
    <t>FDD_233</t>
  </si>
  <si>
    <t>Witholding taxes</t>
  </si>
  <si>
    <t>Details of any other withholding taxes (where relevant) and summary of any issues</t>
  </si>
  <si>
    <t>Forrásadó</t>
  </si>
  <si>
    <t>Egyéb forrásadók részletei (ha releváns) és az esetleges problémák összefoglalása</t>
  </si>
  <si>
    <t>FDD_234</t>
  </si>
  <si>
    <t>WHT returns</t>
  </si>
  <si>
    <t xml:space="preserve">WHT returns for the period under review </t>
  </si>
  <si>
    <t>Forrásadó-bevallás</t>
  </si>
  <si>
    <t xml:space="preserve">Tárgyidőszaki forrásadó-bevallás </t>
  </si>
  <si>
    <t>FDD_235</t>
  </si>
  <si>
    <t>Local taxes</t>
  </si>
  <si>
    <t>Information on local taxes</t>
  </si>
  <si>
    <t>Önkormányzati adók</t>
  </si>
  <si>
    <t>Helyi adókra vonatkozó információk</t>
  </si>
  <si>
    <t>FDD_236</t>
  </si>
  <si>
    <t>Foreign tax relations</t>
  </si>
  <si>
    <t>Külföldi adózás</t>
  </si>
  <si>
    <t>Külföldi adóügyi kapcsolatok leírása</t>
  </si>
  <si>
    <t>FDD_237</t>
  </si>
  <si>
    <t>List of non-deductibles</t>
  </si>
  <si>
    <t xml:space="preserve">The list of non-deductibles </t>
  </si>
  <si>
    <t>Adóalapot nem csökkentő tételek listája</t>
  </si>
  <si>
    <t>FDD_238</t>
  </si>
  <si>
    <t>Donation-benefits</t>
  </si>
  <si>
    <t>The lists of donation-benefits</t>
  </si>
  <si>
    <t>Juttatások</t>
  </si>
  <si>
    <t xml:space="preserve">Juttatások listája </t>
  </si>
  <si>
    <t>FDD_239</t>
  </si>
  <si>
    <t xml:space="preserve">Correspondence with Tax Authorities </t>
  </si>
  <si>
    <t>Duplicaiton</t>
  </si>
  <si>
    <t xml:space="preserve">Adóhatósággal folytatott levelezés </t>
  </si>
  <si>
    <t>FDD_240</t>
  </si>
  <si>
    <t xml:space="preserve">Correspondence with the tax advisors </t>
  </si>
  <si>
    <t xml:space="preserve">Adótanácsadókkal folytatott levelezés </t>
  </si>
  <si>
    <t>FDD_241</t>
  </si>
  <si>
    <t xml:space="preserve">Unsettled payment obligations </t>
  </si>
  <si>
    <t xml:space="preserve">Fennálló fizetési kötelezettségek </t>
  </si>
  <si>
    <t>FDD_242</t>
  </si>
  <si>
    <t xml:space="preserve">Disputes with Tax Authorities </t>
  </si>
  <si>
    <t xml:space="preserve">Vitás ügyek az adóhatósággal </t>
  </si>
  <si>
    <t>FDD_243</t>
  </si>
  <si>
    <t xml:space="preserve">Registration Certificate with the National Registration </t>
  </si>
  <si>
    <t>Cégkivonat</t>
  </si>
  <si>
    <t>FDD_244</t>
  </si>
  <si>
    <t xml:space="preserve">Tax Identification Number (TIN) Certificate </t>
  </si>
  <si>
    <t xml:space="preserve">Adóazonosító szám igazolása </t>
  </si>
  <si>
    <t>FDD_245</t>
  </si>
  <si>
    <t xml:space="preserve">Non-deductible expenses and items </t>
  </si>
  <si>
    <t xml:space="preserve">Nem levonható ráfordítások és tételek </t>
  </si>
  <si>
    <t>FDD_246</t>
  </si>
  <si>
    <t xml:space="preserve">Non-taxable revenues </t>
  </si>
  <si>
    <t>Nem adóköteles bevételek</t>
  </si>
  <si>
    <t>FDD_247</t>
  </si>
  <si>
    <t>Intercompany transactions</t>
  </si>
  <si>
    <t>List and details of intercompany transactions</t>
  </si>
  <si>
    <t>Csoporton belüli tranzakciók</t>
  </si>
  <si>
    <t>Csoporton belüli tranzakciók listája és részletei</t>
  </si>
  <si>
    <t>FDD_248</t>
  </si>
  <si>
    <t>Filing history (VAT)</t>
  </si>
  <si>
    <t>VAT: Filing history</t>
  </si>
  <si>
    <t>Korábbi adóbevallások (ÁFA)</t>
  </si>
  <si>
    <t>ÁFA: Korábbi adóbevallás</t>
  </si>
  <si>
    <t>FDD_249</t>
  </si>
  <si>
    <t>Recovery methodology (VAT)</t>
  </si>
  <si>
    <t>VAT recovery methodology</t>
  </si>
  <si>
    <t>Visszaigénylési módszer (ÁFA)</t>
  </si>
  <si>
    <t>ÁFA visszaigénylési módszer</t>
  </si>
  <si>
    <t>FDD_250</t>
  </si>
  <si>
    <t>VAT provisions</t>
  </si>
  <si>
    <t>VAT: Analysis of provisions of VAT liabilities</t>
  </si>
  <si>
    <t>ÁFA-hoz kapcsolódó céltartalékok</t>
  </si>
  <si>
    <t>ÁFA: ÁFA kötelezettségekre képtzett céltartalékok elemzése</t>
  </si>
  <si>
    <t>Feedback</t>
  </si>
  <si>
    <t>Feedback summary</t>
  </si>
  <si>
    <t>Source</t>
  </si>
  <si>
    <t>Details of Management Committees and their functions, structure of decision making</t>
  </si>
  <si>
    <t>Details of all IT outages</t>
  </si>
  <si>
    <t>Results of the latest Asset Quality Review (AQR), if any</t>
  </si>
  <si>
    <t>Description of tax relations with abroad</t>
  </si>
  <si>
    <t>Available in the systems of MNB, no additional submission required by the bank.</t>
  </si>
  <si>
    <t>Carrying amount of the instrument (HUF).</t>
  </si>
  <si>
    <t>Az instrumentum könyv szerinti értéke forintban.</t>
  </si>
  <si>
    <t>Change Log</t>
  </si>
  <si>
    <t>Change_Log</t>
  </si>
  <si>
    <t>Eljárás szakasza</t>
  </si>
  <si>
    <t>Currency of the amount disputed</t>
  </si>
  <si>
    <t>Currency of the reserve</t>
  </si>
  <si>
    <t>Currency of the estimated value of costs</t>
  </si>
  <si>
    <t>A vitatott összeg devizaneme</t>
  </si>
  <si>
    <t>A céltartalék devizaneme</t>
  </si>
  <si>
    <t>A vitatott összeg kiszámítása Forintban, amely a társaságra, mint résztvevőre vonatkozik, és amelyből a társaságnak pénzügyi kötelezettsége származhat.</t>
  </si>
  <si>
    <t>Calculation of the disputed amount in HUF, which concerns the entity as a participant and from which a financial liability for the entity may arise.</t>
  </si>
  <si>
    <t>Provision for the matter in dispute (as at the cut-off date) in HUF.</t>
  </si>
  <si>
    <t>Céltartalék a vitatott ügyre (a referencia időpontban) Forintban.</t>
  </si>
  <si>
    <t>Value of anticipated costs/liabilities in the event of a loss in HUF, if they are different from the amount in dispute.</t>
  </si>
  <si>
    <t>Az eset negatív kimenetel esetén várható költségek/kötelezettségek értéke Forintban, ha azok eltérnek a vitatott összegtől.</t>
  </si>
  <si>
    <t>A költségek becsült összegének devizaneme</t>
  </si>
  <si>
    <t>LIT_20</t>
  </si>
  <si>
    <t>LIT_21</t>
  </si>
  <si>
    <t>LIT_22</t>
  </si>
  <si>
    <t>Legördülő lista:
1)	Fix kamatozás 
2)	Referencia kamathoz kötött kamatozás
3)	Változó kamatozás, nem referencia kamathoz kötött
4)	Lépcsőzetes kamatozás
5)	Zéró kupon
6)	Indexhez kötött kamatozás
7)	Egyéb kamatozás</t>
  </si>
  <si>
    <t>NULL</t>
  </si>
  <si>
    <t>YYYY/MM/DD</t>
  </si>
  <si>
    <t>n/a in case of Numeric and Date fields:</t>
  </si>
  <si>
    <t>Date format:</t>
  </si>
  <si>
    <t>YYYY/MM/DD and HH:MM</t>
  </si>
  <si>
    <t>margins, spreads, interest rates should be provided in % (not basis points)</t>
  </si>
  <si>
    <t xml:space="preserve">Margin or spread to add to the reference rate that is used for the calculation of the interest rate, as per the cut off date. The margin or spread is reported with a negative sign when it is deducted from the reference rate. </t>
  </si>
  <si>
    <r>
      <t>Value of the initial margin posted by the reporting counterparty to the other counterparty</t>
    </r>
    <r>
      <rPr>
        <strike/>
        <sz val="10"/>
        <rFont val="Verdana"/>
        <family val="2"/>
      </rPr>
      <t xml:space="preserve"> </t>
    </r>
    <r>
      <rPr>
        <sz val="10"/>
        <rFont val="Verdana"/>
        <family val="2"/>
        <scheme val="major"/>
      </rPr>
      <t>at single contract level.</t>
    </r>
  </si>
  <si>
    <t>Value of the variation margin posted, including in cash, by the reporting counterparty to the other counterparty at single contract level</t>
  </si>
  <si>
    <t>Value of the initial margin received by the reporting counterparty from the other counterparty at single contract level</t>
  </si>
  <si>
    <t>Value of the variation margin received, including cash settled, by the reporting counterparty from the other counterparty at single contract level</t>
  </si>
  <si>
    <t>Effective CCYHUF of forward price_1</t>
  </si>
  <si>
    <t>Effective CCYHUF of forward price_2</t>
  </si>
  <si>
    <t>Határidős ár aktuális átváltási árfolyama_1</t>
  </si>
  <si>
    <t>Határidős ár aktuális átváltási árfolyama_2</t>
  </si>
  <si>
    <t>DER_105</t>
  </si>
  <si>
    <t>Identification of the default status of the counterparty. Categories describing the motives for which the counterparty can be in default in accordance with Article 178
of Regulation (EU) No 575/2013.
In case of retail debtors, if the debtor is in default regarding one material exposure, it should be marked as default in line with the value set of the field.</t>
  </si>
  <si>
    <t xml:space="preserve">Az ügyfél nemteljesítési státuszának azonosítása. Azokat az indokokat leíró kategóriák, amelyek miatt az ügyfél az 575/2013/EU rendelet 178. cikkével összhangban nemteljesítővé válhat.
Lakossági ügyfelek esetében, amenyiben az ügyfél egy materiális kitettsége tekintetében nem-teljesítő, akkor a mező értékkészletével összhangban nem-teljesítőként kell megjelölni.
</t>
  </si>
  <si>
    <t>Az adatszolgáltató fél által a másik félnek adott kezdeti letét értéke az egyedi szerződés szintjén.</t>
  </si>
  <si>
    <r>
      <t>Az adatszolgáltató fél által a másik félnek adott változó letét értéke, beleértve a készpénzt is</t>
    </r>
    <r>
      <rPr>
        <strike/>
        <sz val="10"/>
        <rFont val="Verdana"/>
        <family val="2"/>
        <scheme val="major"/>
      </rPr>
      <t xml:space="preserve"> </t>
    </r>
    <r>
      <rPr>
        <sz val="10"/>
        <rFont val="Verdana"/>
        <family val="2"/>
        <scheme val="major"/>
      </rPr>
      <t>az egyedi szerződés szintjén.</t>
    </r>
  </si>
  <si>
    <r>
      <t>Az adatszolgáltató fél által a másik féltől kapott kezdeti letét értéke</t>
    </r>
    <r>
      <rPr>
        <strike/>
        <sz val="10"/>
        <rFont val="Verdana"/>
        <family val="2"/>
      </rPr>
      <t xml:space="preserve"> </t>
    </r>
    <r>
      <rPr>
        <sz val="10"/>
        <rFont val="Verdana"/>
        <family val="2"/>
        <scheme val="major"/>
      </rPr>
      <t>az egyedi szerződés szintjén.</t>
    </r>
  </si>
  <si>
    <t>Az adatszolgáltató fél által a másik féltől kapott változó letét értéke, beleértve az elszámolt készpénzt, az egyedi szerződés szintjén.</t>
  </si>
  <si>
    <t>List of personal data sets and IT systems used to process personal data of employees.
A copy of the personal data security policy and instructions for managing the IT system used to process personal data of employees.</t>
  </si>
  <si>
    <t>FDD_251</t>
  </si>
  <si>
    <t>Internal rules on data protection</t>
  </si>
  <si>
    <t>Az adatvédelem belső szabályai</t>
  </si>
  <si>
    <t>Internal rules on data protection (including template data privacy notices)
List of personal data sets and IT systems used to process personal data of clients and third parties.
A copy of the personal data security policy and instructions for managing the IT system used to process personal data of clients and third parties.</t>
  </si>
  <si>
    <t>Az adatvédelemre vonatkozó belső szabályok (beleértve az adatvédelmi nyilatkozatok sablonját is)
Az ügyfelek és harmadik felek személyes adatainak feldolgozásához használt személyes adatkészletek és informatikai rendszerek listája.
A személyes adatok biztonsági szabályzatának és az ügyfelek és harmadik felek személyes adatainak kezeléséhez használt informatikai rendszer kezelési útmutatójának másolata.</t>
  </si>
  <si>
    <t>Ha az értékpapír birtokosai számára lehetőség van arra, hogy visszaváltást kérjenek, vagy a szerződésben a visszaváltás feltételei szerepelnek, akkor a legkorábbi ilyen időpontot szükséges megadni. Amennyiben az ilyen megszűnési események nem dátumhoz, hanem bármely jövőbeli esemény bekövetkeztéhez kötődnek, a jelentésben azt a legkorábbi időpontot kell használni, amikor az esemény bekövetkezhet. Ha a visszaváltás a kötelezettségnek csak egy részére vonatkozik (pl. a névérték 50%-ának a visszaváltására), a kötelezettséget úgy kell szétválasztani, hogy figyelembe vegye ezt a részleges visszaváltási záradékot.</t>
  </si>
  <si>
    <t xml:space="preserve">Visszaváltás utolsó lehetséges dátuma </t>
  </si>
  <si>
    <t xml:space="preserve">Visszahívás legkorábbi lehetséges dátuma </t>
  </si>
  <si>
    <t xml:space="preserve">Visszahívás utolsó lehetséges dátuma </t>
  </si>
  <si>
    <t>Ha az értékpapír birtokosai számára lehetőség van arra, hogy előtörlesztést kérjenek, vagy a szerződésben az előtörlesztés feltételei szerepelnek, akkor a legkésőbbi ilyen időpontot szükséges megadni.</t>
  </si>
  <si>
    <t>Ha az értékpapír kibocsátója számára lehetőség van arra, hogy visszahívja a kötvényt, akkor a legkésőbbi ilyen időpontot szükséges megadni.</t>
  </si>
  <si>
    <t>If it is possible for the holders of the security to request early reimbursement, or the conditions for early reimbursement are included in the contract, then the latest such date must be provided.</t>
  </si>
  <si>
    <t>Ha az értékpapír kibocsátójának lehetősége van arra, hogy visszahívja a kötvényt, akkor a legkorábbi ilyen időpontot szükséges megadni. Amennyiben az ilyen megszűnési események nem dátumhoz, hanem bármely jövőbeli esemény bekövetkeztéhez kötődnek, a jelentésben azt a legkorábbi időpontot kell megadni, amikor az esemény bekövetkezhet.</t>
  </si>
  <si>
    <t>Last redemption date</t>
  </si>
  <si>
    <t>Earliest recall date</t>
  </si>
  <si>
    <t>Last recall date</t>
  </si>
  <si>
    <t>If it is possible for the issuer of the security to call back the bond, the latest such date must be provided.</t>
  </si>
  <si>
    <t>If the issuer of the security has the option to call back the bond, the earliest such date must be provided. To the extent that such termination events are not date-related, but are related to the occurrence of any future event, the earliest date at which such event may occur shall be provided in the report.</t>
  </si>
  <si>
    <t>Effektív átváltási árfolyam (kibocsátás devizaneme)</t>
  </si>
  <si>
    <t>Effective exchange rate (issue currency)</t>
  </si>
  <si>
    <t>Nyilvános forgalomba hozatal esetén a jogalany közzéteszi a kibocsátást, és meghatározott időpontban ajánlattételi eljárást kezdeményez. mely a tőkepiaci jogszabályok szerint nem von maga után tájékoztató vagy minimumtájékoztató készítési kötelezettséget, illetve nem jár tőzsdei bevezetéssel.</t>
  </si>
  <si>
    <t>DSI_43</t>
  </si>
  <si>
    <t>DSI_44</t>
  </si>
  <si>
    <t>Legördülő lista:
(1) Nem;
(2) Részben (A)T1 és T2; 
(3) T2 fokozatos kivezetésben;
(4) Átmeneti rendekezések által érintett T2;
(5) Teljes mértékben megfelelt T2; 
(6) Átörökített AT1;
(7) Teljes mértékben megfelelt AT1; 
(8) CET1</t>
  </si>
  <si>
    <t>Amennyiben a kötelezettség szavatolótőke elem, szavatolótőke típusa.</t>
  </si>
  <si>
    <t xml:space="preserve">Drop down:
(1) No;
(2) Partially (A)T1 and T2;
(3) T2 in phase-out;
(4) T2 affected by transitional arrangements;
(5) Fully compliant T2; 
(6) Grandfathered AT1; 
(7) Fully compliant AT1; 
(8) CET1 </t>
  </si>
  <si>
    <t>Legördülő lista:
(1) Előresorolt de nem elsőbbségi részvény / Holding társaság;
(2) Járulékos tőke;
(3) Kiegészítő alapvető tőke;
(4) Nem alárendelt</t>
  </si>
  <si>
    <t>Legördülő lista:
(1) Nyilvános;
(2) Nyilvános, de tájékoztató közzététele alól mentesített kibocsátás;
(3) Zárt</t>
  </si>
  <si>
    <t>Drop down:
(1) Public;
(2) Public, exempt from publication
(3) Private</t>
  </si>
  <si>
    <t xml:space="preserve">Azonosítja az ügylet irányát vételi vagy eladási típus szerint.
Opciók és csereügyletre szóló opciók (swaption) esetében a vevő az a fél, aki jogosult az opció gyakorlására, az eladó pedig az a fél, aki eladja az opciót és megkapja a díjat. 
A devizához kapcsolódó határidős tőzsdei ügyletektől (future) és tőzsdén kívüli határidős ügyletektől (forward) eltérő határidős tőzsdei ügyletek és tőzsdén kívüli határidős ügyletek esetében a vevő az a fél, aki megveszi az instrumentumot, az eladó pedig az a fél, aki eladja azt. 
Az értékpapírokhoz kapcsolódó swapügyletek esetében a vevő az a fél, aki átveszi az alapul szolgáló értékpapír árfolyammozgásának kockázatát és megkapja a biztosítékösszeget. Az eladó az a fél, aki fizeti a biztosítékösszeget. 
Kamatlábhoz vagy inflációs indexhez kapcsolódó swapügyletek esetében a vevő az a fél, aki a rögzített kamatot fizeti. Az eladó az a fél, aki megkapja a rögzített kamatot. 
Bázisswapok (változó kamatláb cseréje változó kamatlábra) esetében a vevő az a fél, aki fizeti a különbözetet, az eladó pedig az a fél, aki azt megkapja.
Devizaswapok és tőzsdén kívüli határidős devizaügyletek valamint keresztdevizás swapügyletek esetében a vevő az a fél, aki megkapja az ISO 4217 szabvány szerinti betűrendben első devizát, az eladó pedig az a fél, aki szállítja ezt a devizát. 
Az osztalékokhoz kapcsolódó swapügylet esetében a vevő az a fél, aki megkapja a tényleges osztalékfizetésnek megfelelő ellenértéket. Az eladó az a fél, aki fizeti az osztalékot, és megkapja a rögzített kamatot. 
A hitelkockázat átadásához kapcsolódó származtatott instrumentumok esetében (kivéve az opciókat és a csereügyletre szóló opciókat) a vevő az a fél, aki a védelmet megvásárolja. Az eladó az a fél, aki eladja a védelmet. 
Az áruhoz kapcsolódó származtatott ügylet esetében a vevő az a fél, aki a jelentésben megadott árut megkapja, az eladó pedig az a fél, aki szállítja ezt az árut.
Tőzsdén kívüli határidős kamatláb-megállapodások esetében a vevő az a fél, aki a rögzített kamatot fizeti, az eladó pedig az a fél, aki megkapja azt. A névleges érték növekedése esetén a vevő megegyezik az eredeti ügyletben a pénzügyi eszközt megvásárlóval, az eladó pedig megegyezik az eredeti ügyletben a pénzügyi eszközt elidegenítővel. A névleges érték csökkenése esetén a vevő megegyezik az eredeti ügyletben a pénzügyi eszközt elidegenítővel, az eladó pedig megegyezik az eredeti ügyletben a pénzügyi eszközt megvásárlóval. </t>
  </si>
  <si>
    <t>Identifies whether the contract was a buy or a sell. 
In the case of options and swaptions, the buyer is the party entitled to exercise the option, and the seller is the party who sells the option and receives the premium.
In the case of futures and OTC forwards - other than futures and OTC forwards related to foreign exchange - the buyer is the party who buys the instrument, and the seller is the party who sells it.
In the case of swap transactions related to securities, the buyer is the party that assumes the risk of the exchange rate movement of the underlying security and receives the premium amount. The seller is the party who pays the premium.
In the case of swap transactions linked to an interest rate or an inflation index, the buyer is the party that pays the fixed interest. The seller is the party who receives the fixed interest.
In the case of basis swaps (the exchange of a variable interest rate for a variable interest rate), the buyer is the party that pays the difference, and the seller is the party that receives it.
In the case of currency swaps and OTC forwards and cross-currency swaps, the buyer is the party that receives the first currency in alphabetical order according to the ISO 4217 standard, and the seller is the party that delivers this currency.
In the case of a swap transaction related to dividends, the buyer is the party that receives the consideration corresponding to the actual dividend payment. The seller is the party that pays the dividend and receives the fixed interest.
In the case of derivative instruments related to the transfer of credit risk (except for options and options on swaps), the buyer is the party that purchases the protection. The seller is the party who sells the protection.
In the case of a commodity derivative, the buyer is the party that receives the commodity specified in the report, and the seller is the party that delivers that commodity.
In OTC forward rate agreements, the buyer is the party that pays the fixed interest rate and the seller is the party that receives it. In case of an increase in the nominal value, the buyer is the same as the buyer of the financial asset in the original transaction, and the seller is the same as the seller of the financial asset in the original transaction. In the event of a decrease in the nominal value, the buyer is the same as the person who disposed of the financial asset in the original transaction, and the seller is the same as the buyer of the financial asset in the original transaction.</t>
  </si>
  <si>
    <t>Effective exchange rate (collateral value currency)</t>
  </si>
  <si>
    <t>Effektív átváltási árfolyam (biztosíték érték devizaneme)</t>
  </si>
  <si>
    <t>Effective exchange rate (strike price currency)</t>
  </si>
  <si>
    <t>Effektív átváltási árfolyam (lehívási árfolyam devizaneme)</t>
  </si>
  <si>
    <t>The exchange rate between the currency of the first forward price and HUF at the cut-off date</t>
  </si>
  <si>
    <t>The exchange rate between the currency of the second forward price and HUF at the cut-off date</t>
  </si>
  <si>
    <t>Az első határidős ár pénzneme és a forint közötti átváltási árfolyam az adatszolgáltatási referencia-időpontban</t>
  </si>
  <si>
    <t>A második határidős ár pénzneme és a forint közötti átváltási árfolyam az adatszolgáltatási referencia-időpontban</t>
  </si>
  <si>
    <t>Szanálási adatbekérő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</si>
</sst>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0.0;\-;@"/>
    <numFmt numFmtId="167" formatCode="#,##0.0_);\(#,##0.0\);\-_);@_)"/>
  </numFmts>
  <fonts count="51" x14ac:knownFonts="1">
    <font>
      <sz val="11"/>
      <color theme="1"/>
      <name val="Verdana"/>
      <family val="2"/>
      <scheme val="minor"/>
    </font>
    <font>
      <sz val="11"/>
      <color theme="1"/>
      <name val="Verdana"/>
      <family val="2"/>
      <scheme val="minor"/>
    </font>
    <font>
      <sz val="11"/>
      <color theme="1"/>
      <name val="Verdana"/>
      <family val="2"/>
    </font>
    <font>
      <sz val="10"/>
      <color theme="1"/>
      <name val="Verdana"/>
      <family val="2"/>
      <scheme val="major"/>
    </font>
    <font>
      <b/>
      <sz val="10"/>
      <color theme="1"/>
      <name val="Verdana"/>
      <family val="2"/>
      <scheme val="major"/>
    </font>
    <font>
      <b/>
      <sz val="11"/>
      <color theme="1"/>
      <name val="Verdana"/>
      <family val="2"/>
      <scheme val="major"/>
    </font>
    <font>
      <b/>
      <sz val="14"/>
      <color theme="5"/>
      <name val="Verdana"/>
      <family val="2"/>
      <scheme val="major"/>
    </font>
    <font>
      <u/>
      <sz val="11"/>
      <color theme="10"/>
      <name val="Verdana"/>
      <family val="2"/>
    </font>
    <font>
      <sz val="10"/>
      <color theme="4"/>
      <name val="Verdana"/>
      <family val="2"/>
      <scheme val="major"/>
    </font>
    <font>
      <sz val="10"/>
      <name val="Verdana"/>
      <family val="2"/>
      <scheme val="major"/>
    </font>
    <font>
      <b/>
      <sz val="10"/>
      <name val="Verdana"/>
      <family val="2"/>
      <scheme val="major"/>
    </font>
    <font>
      <u/>
      <sz val="10"/>
      <color theme="10"/>
      <name val="Verdana"/>
      <family val="2"/>
      <scheme val="major"/>
    </font>
    <font>
      <b/>
      <sz val="10"/>
      <color theme="4"/>
      <name val="Verdana"/>
      <family val="2"/>
      <scheme val="major"/>
    </font>
    <font>
      <u/>
      <sz val="10"/>
      <color theme="10"/>
      <name val="Arial"/>
      <family val="2"/>
    </font>
    <font>
      <u/>
      <sz val="10"/>
      <name val="Verdana"/>
      <family val="2"/>
      <scheme val="major"/>
    </font>
    <font>
      <sz val="9"/>
      <color theme="1"/>
      <name val="Verdana"/>
      <family val="2"/>
      <scheme val="major"/>
    </font>
    <font>
      <sz val="9"/>
      <color theme="1"/>
      <name val="Verdana"/>
      <family val="2"/>
      <scheme val="minor"/>
    </font>
    <font>
      <b/>
      <sz val="18"/>
      <color theme="1"/>
      <name val="Verdana"/>
      <family val="2"/>
      <scheme val="major"/>
    </font>
    <font>
      <sz val="11"/>
      <color theme="1"/>
      <name val="Verdana"/>
      <family val="2"/>
      <scheme val="major"/>
    </font>
    <font>
      <sz val="10"/>
      <name val="Arial"/>
      <family val="2"/>
    </font>
    <font>
      <sz val="10"/>
      <color theme="0" tint="-0.14999847407452621"/>
      <name val="Verdana"/>
      <family val="2"/>
      <scheme val="major"/>
    </font>
    <font>
      <sz val="10"/>
      <color rgb="FF0070C0"/>
      <name val="Verdana"/>
      <family val="2"/>
      <scheme val="major"/>
    </font>
    <font>
      <b/>
      <sz val="10"/>
      <color rgb="FFC00000"/>
      <name val="Verdana"/>
      <family val="2"/>
      <scheme val="major"/>
    </font>
    <font>
      <sz val="10"/>
      <color rgb="FFFF0000"/>
      <name val="Verdana"/>
      <family val="2"/>
      <scheme val="major"/>
    </font>
    <font>
      <b/>
      <sz val="10"/>
      <color theme="0"/>
      <name val="Verdana"/>
      <family val="2"/>
      <scheme val="major"/>
    </font>
    <font>
      <sz val="10"/>
      <color theme="0"/>
      <name val="Verdana"/>
      <family val="2"/>
      <scheme val="major"/>
    </font>
    <font>
      <i/>
      <sz val="10"/>
      <color rgb="FFC00000"/>
      <name val="Verdana"/>
      <family val="2"/>
      <scheme val="major"/>
    </font>
    <font>
      <u/>
      <sz val="10"/>
      <color theme="0"/>
      <name val="Verdana"/>
      <family val="2"/>
      <scheme val="major"/>
    </font>
    <font>
      <b/>
      <sz val="16"/>
      <color theme="0"/>
      <name val="Verdana"/>
      <family val="2"/>
      <scheme val="major"/>
    </font>
    <font>
      <b/>
      <sz val="10"/>
      <color rgb="FFFF0000"/>
      <name val="Verdana"/>
      <family val="2"/>
      <scheme val="major"/>
    </font>
    <font>
      <sz val="9"/>
      <name val="Verdana"/>
      <family val="2"/>
      <scheme val="major"/>
    </font>
    <font>
      <sz val="10"/>
      <color rgb="FFC00000"/>
      <name val="Verdana"/>
      <family val="2"/>
      <scheme val="major"/>
    </font>
    <font>
      <strike/>
      <sz val="10"/>
      <name val="Verdana"/>
      <family val="2"/>
      <scheme val="major"/>
    </font>
    <font>
      <sz val="8"/>
      <name val="Verdana"/>
      <family val="2"/>
      <scheme val="major"/>
    </font>
    <font>
      <strike/>
      <sz val="9"/>
      <color theme="1"/>
      <name val="Verdana"/>
      <family val="2"/>
      <scheme val="major"/>
    </font>
    <font>
      <u/>
      <sz val="10"/>
      <color theme="10"/>
      <name val="Verdana"/>
      <family val="2"/>
    </font>
    <font>
      <sz val="8"/>
      <name val="Verdana"/>
      <family val="2"/>
      <scheme val="minor"/>
    </font>
    <font>
      <b/>
      <sz val="8"/>
      <color theme="4"/>
      <name val="Verdana"/>
      <family val="2"/>
      <scheme val="major"/>
    </font>
    <font>
      <b/>
      <sz val="8"/>
      <color theme="0"/>
      <name val="Verdana"/>
      <family val="2"/>
      <scheme val="major"/>
    </font>
    <font>
      <sz val="8"/>
      <color theme="1"/>
      <name val="Verdana"/>
      <family val="2"/>
      <scheme val="major"/>
    </font>
    <font>
      <i/>
      <sz val="10"/>
      <name val="Verdana"/>
      <family val="2"/>
      <scheme val="major"/>
    </font>
    <font>
      <b/>
      <sz val="10"/>
      <color theme="0"/>
      <name val="Verdana"/>
      <family val="2"/>
      <scheme val="minor"/>
    </font>
    <font>
      <sz val="10"/>
      <color theme="1"/>
      <name val="Verdana"/>
      <family val="2"/>
      <scheme val="major"/>
    </font>
    <font>
      <b/>
      <sz val="10"/>
      <name val="Verdana"/>
      <family val="2"/>
      <scheme val="minor"/>
    </font>
    <font>
      <b/>
      <sz val="8"/>
      <color theme="0"/>
      <name val="Verdana"/>
      <family val="2"/>
      <scheme val="minor"/>
    </font>
    <font>
      <sz val="10"/>
      <name val="Verdana"/>
      <family val="2"/>
      <scheme val="minor"/>
    </font>
    <font>
      <b/>
      <sz val="8"/>
      <color rgb="FF0070C0"/>
      <name val="Verdana"/>
      <family val="2"/>
      <scheme val="major"/>
    </font>
    <font>
      <b/>
      <sz val="10"/>
      <color rgb="FF0070C0"/>
      <name val="Verdana"/>
      <family val="2"/>
      <scheme val="major"/>
    </font>
    <font>
      <b/>
      <sz val="8"/>
      <name val="Verdana"/>
      <family val="2"/>
      <scheme val="major"/>
    </font>
    <font>
      <strike/>
      <sz val="10"/>
      <name val="Verdana"/>
      <family val="2"/>
    </font>
    <font>
      <sz val="10"/>
      <color theme="1"/>
      <name val="Verdana"/>
      <family val="2"/>
      <scheme val="minor"/>
    </font>
  </fonts>
  <fills count="9">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92D050"/>
        <bgColor indexed="64"/>
      </patternFill>
    </fill>
    <fill>
      <patternFill patternType="solid">
        <fgColor rgb="FF0070C0"/>
        <bgColor indexed="64"/>
      </patternFill>
    </fill>
  </fills>
  <borders count="40">
    <border>
      <left/>
      <right/>
      <top/>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dotted">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dotted">
        <color auto="1"/>
      </top>
      <bottom/>
      <diagonal/>
    </border>
    <border>
      <left/>
      <right/>
      <top style="thin">
        <color indexed="64"/>
      </top>
      <bottom style="dotted">
        <color indexed="64"/>
      </bottom>
      <diagonal/>
    </border>
    <border>
      <left/>
      <right/>
      <top style="thin">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bottom style="thin">
        <color indexed="64"/>
      </bottom>
      <diagonal/>
    </border>
    <border>
      <left/>
      <right/>
      <top style="thin">
        <color indexed="64"/>
      </top>
      <bottom/>
      <diagonal/>
    </border>
    <border>
      <left style="dotted">
        <color theme="0" tint="-0.34998626667073579"/>
      </left>
      <right style="dotted">
        <color theme="1" tint="0.499984740745262"/>
      </right>
      <top style="dotted">
        <color theme="0" tint="-0.34998626667073579"/>
      </top>
      <bottom style="dotted">
        <color theme="0" tint="-0.34998626667073579"/>
      </bottom>
      <diagonal/>
    </border>
    <border>
      <left style="dotted">
        <color theme="0" tint="-0.34998626667073579"/>
      </left>
      <right style="dotted">
        <color theme="1" tint="0.499984740745262"/>
      </right>
      <top/>
      <bottom style="dotted">
        <color theme="0" tint="-0.34998626667073579"/>
      </bottom>
      <diagonal/>
    </border>
    <border>
      <left style="dotted">
        <color theme="0" tint="-0.34998626667073579"/>
      </left>
      <right style="dotted">
        <color theme="0" tint="-0.34998626667073579"/>
      </right>
      <top style="thin">
        <color theme="0"/>
      </top>
      <bottom style="dotted">
        <color theme="0" tint="-0.34998626667073579"/>
      </bottom>
      <diagonal/>
    </border>
    <border>
      <left/>
      <right style="dotted">
        <color theme="1" tint="0.499984740745262"/>
      </right>
      <top style="dotted">
        <color theme="1" tint="0.499984740745262"/>
      </top>
      <bottom style="dotted">
        <color theme="1" tint="0.499984740745262"/>
      </bottom>
      <diagonal/>
    </border>
    <border>
      <left/>
      <right/>
      <top/>
      <bottom style="double">
        <color indexed="64"/>
      </bottom>
      <diagonal/>
    </border>
    <border>
      <left/>
      <right/>
      <top style="dotted">
        <color theme="1" tint="0.499984740745262"/>
      </top>
      <bottom style="dotted">
        <color theme="1"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1" tint="0.499984740745262"/>
      </left>
      <right/>
      <top style="dotted">
        <color theme="1" tint="0.499984740745262"/>
      </top>
      <bottom style="dotted">
        <color theme="1" tint="0.499984740745262"/>
      </bottom>
      <diagonal/>
    </border>
    <border>
      <left/>
      <right/>
      <top style="thin">
        <color theme="0"/>
      </top>
      <bottom style="thin">
        <color indexed="64"/>
      </bottom>
      <diagonal/>
    </border>
    <border>
      <left/>
      <right/>
      <top style="dotted">
        <color theme="2" tint="-0.749961851863155"/>
      </top>
      <bottom style="dotted">
        <color indexed="64"/>
      </bottom>
      <diagonal/>
    </border>
    <border>
      <left/>
      <right/>
      <top style="dotted">
        <color theme="2" tint="-0.749961851863155"/>
      </top>
      <bottom style="dotted">
        <color theme="2" tint="-0.749961851863155"/>
      </bottom>
      <diagonal/>
    </border>
    <border>
      <left/>
      <right/>
      <top/>
      <bottom style="thin">
        <color theme="1"/>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auto="1"/>
      </left>
      <right style="dotted">
        <color auto="1"/>
      </right>
      <top style="thin">
        <color indexed="64"/>
      </top>
      <bottom style="thin">
        <color indexed="64"/>
      </bottom>
      <diagonal/>
    </border>
    <border>
      <left style="dotted">
        <color auto="1"/>
      </left>
      <right style="dotted">
        <color auto="1"/>
      </right>
      <top style="thin">
        <color indexed="64"/>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right style="dotted">
        <color indexed="64"/>
      </right>
      <top style="thin">
        <color indexed="64"/>
      </top>
      <bottom style="thin">
        <color indexed="64"/>
      </bottom>
      <diagonal/>
    </border>
    <border>
      <left/>
      <right style="dotted">
        <color indexed="64"/>
      </right>
      <top style="dotted">
        <color indexed="64"/>
      </top>
      <bottom style="dotted">
        <color indexed="64"/>
      </bottom>
      <diagonal/>
    </border>
  </borders>
  <cellStyleXfs count="10">
    <xf numFmtId="0" fontId="0" fillId="0" borderId="0"/>
    <xf numFmtId="0" fontId="2" fillId="0" borderId="0"/>
    <xf numFmtId="0" fontId="7" fillId="0" borderId="0" applyNumberForma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xf numFmtId="0" fontId="19"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0" fontId="15" fillId="6" borderId="0" xfId="1" applyFont="1" applyFill="1" applyProtection="1">
      <protection locked="0"/>
    </xf>
    <xf numFmtId="0" fontId="3" fillId="6" borderId="0" xfId="1" applyFont="1" applyFill="1" applyAlignment="1" applyProtection="1">
      <alignment vertical="center"/>
      <protection locked="0"/>
    </xf>
    <xf numFmtId="0" fontId="15" fillId="6" borderId="0" xfId="1" applyFont="1" applyFill="1" applyAlignment="1" applyProtection="1">
      <alignment horizontal="center"/>
      <protection locked="0"/>
    </xf>
    <xf numFmtId="0" fontId="3" fillId="0" borderId="0" xfId="1" applyFont="1" applyProtection="1">
      <protection locked="0"/>
    </xf>
    <xf numFmtId="0" fontId="3" fillId="0" borderId="0" xfId="1" applyFont="1" applyAlignment="1" applyProtection="1">
      <alignment wrapText="1"/>
      <protection locked="0"/>
    </xf>
    <xf numFmtId="0" fontId="3" fillId="0" borderId="0" xfId="1" applyFont="1" applyAlignment="1" applyProtection="1">
      <alignment horizontal="center"/>
      <protection locked="0"/>
    </xf>
    <xf numFmtId="0" fontId="25" fillId="0" borderId="0" xfId="1" applyFont="1" applyProtection="1">
      <protection locked="0"/>
    </xf>
    <xf numFmtId="0" fontId="42" fillId="0" borderId="0" xfId="1" applyFont="1" applyProtection="1">
      <protection locked="0"/>
    </xf>
    <xf numFmtId="0" fontId="43" fillId="5" borderId="6" xfId="5" applyFont="1" applyFill="1" applyBorder="1" applyAlignment="1" applyProtection="1">
      <alignment horizontal="center" vertical="center" wrapText="1"/>
      <protection locked="0"/>
    </xf>
    <xf numFmtId="0" fontId="10" fillId="5" borderId="5" xfId="5" applyFont="1" applyFill="1" applyBorder="1" applyAlignment="1" applyProtection="1">
      <alignment horizontal="center" vertical="center" wrapText="1"/>
      <protection locked="0"/>
    </xf>
    <xf numFmtId="0" fontId="10" fillId="5" borderId="6" xfId="5" applyFont="1" applyFill="1" applyBorder="1" applyAlignment="1" applyProtection="1">
      <alignment horizontal="center" vertical="center" wrapText="1"/>
      <protection locked="0"/>
    </xf>
    <xf numFmtId="0" fontId="20" fillId="0" borderId="0" xfId="1" applyFont="1" applyAlignment="1" applyProtection="1">
      <alignment vertical="center"/>
      <protection locked="0"/>
    </xf>
    <xf numFmtId="0" fontId="3" fillId="0" borderId="13" xfId="1" applyFont="1" applyBorder="1" applyAlignment="1" applyProtection="1">
      <alignment vertical="center" wrapText="1"/>
      <protection locked="0"/>
    </xf>
    <xf numFmtId="0" fontId="3" fillId="0" borderId="0" xfId="1" applyFont="1" applyAlignment="1" applyProtection="1">
      <alignment vertical="center"/>
      <protection locked="0"/>
    </xf>
    <xf numFmtId="0" fontId="9" fillId="0" borderId="11" xfId="1" applyFont="1" applyBorder="1" applyAlignment="1" applyProtection="1">
      <alignment vertical="center" wrapText="1"/>
      <protection locked="0"/>
    </xf>
    <xf numFmtId="0" fontId="3" fillId="0" borderId="11" xfId="1" applyFont="1" applyBorder="1" applyAlignment="1" applyProtection="1">
      <alignment vertical="center" wrapText="1"/>
      <protection locked="0"/>
    </xf>
    <xf numFmtId="0" fontId="3" fillId="0" borderId="11" xfId="1" applyFont="1" applyBorder="1" applyAlignment="1" applyProtection="1">
      <alignment horizontal="center" vertical="center" wrapText="1"/>
      <protection locked="0"/>
    </xf>
    <xf numFmtId="0" fontId="9" fillId="4" borderId="1" xfId="5" quotePrefix="1" applyFont="1" applyFill="1" applyBorder="1" applyAlignment="1" applyProtection="1">
      <alignment horizontal="center" vertical="center" wrapText="1"/>
      <protection locked="0"/>
    </xf>
    <xf numFmtId="0" fontId="9" fillId="0" borderId="10" xfId="1" applyFont="1" applyBorder="1" applyAlignment="1" applyProtection="1">
      <alignment vertical="center" wrapText="1"/>
      <protection locked="0"/>
    </xf>
    <xf numFmtId="0" fontId="3" fillId="0" borderId="10" xfId="1" applyFont="1" applyBorder="1" applyAlignment="1" applyProtection="1">
      <alignment vertical="center" wrapText="1"/>
      <protection locked="0"/>
    </xf>
    <xf numFmtId="0" fontId="3" fillId="0" borderId="12" xfId="1" applyFont="1" applyBorder="1" applyAlignment="1" applyProtection="1">
      <alignment vertical="center" wrapText="1"/>
      <protection locked="0"/>
    </xf>
    <xf numFmtId="0" fontId="9" fillId="0" borderId="12" xfId="1" applyFont="1" applyBorder="1" applyAlignment="1" applyProtection="1">
      <alignment vertical="center" wrapText="1"/>
      <protection locked="0"/>
    </xf>
    <xf numFmtId="0" fontId="3" fillId="0" borderId="9" xfId="1" applyFont="1" applyBorder="1" applyAlignment="1" applyProtection="1">
      <alignment vertical="center" wrapText="1"/>
      <protection locked="0"/>
    </xf>
    <xf numFmtId="0" fontId="3" fillId="0" borderId="9" xfId="1" applyFont="1" applyBorder="1" applyAlignment="1" applyProtection="1">
      <alignment horizontal="center" vertical="center" wrapText="1"/>
      <protection locked="0"/>
    </xf>
    <xf numFmtId="0" fontId="3" fillId="0" borderId="0" xfId="1" applyFont="1" applyAlignment="1" applyProtection="1">
      <alignment vertical="center" wrapText="1"/>
      <protection locked="0"/>
    </xf>
    <xf numFmtId="0" fontId="3" fillId="0" borderId="14" xfId="1" applyFont="1" applyBorder="1" applyAlignment="1" applyProtection="1">
      <alignment vertical="center" wrapText="1"/>
      <protection locked="0"/>
    </xf>
    <xf numFmtId="0" fontId="3" fillId="0" borderId="14" xfId="1" applyFont="1" applyBorder="1" applyAlignment="1" applyProtection="1">
      <alignment horizontal="center" vertical="center" wrapText="1"/>
      <protection locked="0"/>
    </xf>
    <xf numFmtId="0" fontId="9" fillId="0" borderId="13" xfId="1" applyFont="1" applyBorder="1" applyAlignment="1" applyProtection="1">
      <alignment vertical="center" wrapText="1"/>
      <protection locked="0"/>
    </xf>
    <xf numFmtId="0" fontId="3" fillId="0" borderId="13" xfId="1" applyFont="1" applyBorder="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0" fontId="9" fillId="4" borderId="1" xfId="5" applyFont="1" applyFill="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3" fillId="0" borderId="10" xfId="1" applyFont="1" applyBorder="1" applyAlignment="1" applyProtection="1">
      <alignment vertical="center"/>
      <protection locked="0"/>
    </xf>
    <xf numFmtId="0" fontId="3" fillId="0" borderId="10" xfId="1" applyFont="1" applyBorder="1" applyAlignment="1" applyProtection="1">
      <alignment horizontal="center" vertical="center"/>
      <protection locked="0"/>
    </xf>
    <xf numFmtId="0" fontId="3" fillId="0" borderId="9" xfId="1" applyFont="1" applyBorder="1" applyAlignment="1" applyProtection="1">
      <alignment vertical="center"/>
      <protection locked="0"/>
    </xf>
    <xf numFmtId="0" fontId="3" fillId="0" borderId="9" xfId="1" applyFont="1" applyBorder="1" applyAlignment="1" applyProtection="1">
      <alignment horizontal="center" vertical="center"/>
      <protection locked="0"/>
    </xf>
    <xf numFmtId="0" fontId="3" fillId="0" borderId="11" xfId="1" applyFont="1" applyBorder="1" applyAlignment="1" applyProtection="1">
      <alignment vertical="center"/>
      <protection locked="0"/>
    </xf>
    <xf numFmtId="0" fontId="3" fillId="0" borderId="12" xfId="1" applyFont="1" applyBorder="1" applyAlignment="1" applyProtection="1">
      <alignment vertical="center"/>
      <protection locked="0"/>
    </xf>
    <xf numFmtId="0" fontId="21" fillId="0" borderId="10" xfId="1" applyFont="1" applyBorder="1" applyAlignment="1" applyProtection="1">
      <alignment horizontal="center" vertical="center" wrapText="1"/>
      <protection locked="0"/>
    </xf>
    <xf numFmtId="0" fontId="3" fillId="0" borderId="19" xfId="1" applyFont="1" applyBorder="1" applyAlignment="1" applyProtection="1">
      <alignment vertical="center" wrapText="1"/>
      <protection locked="0"/>
    </xf>
    <xf numFmtId="0" fontId="3" fillId="0" borderId="19" xfId="1" applyFont="1" applyBorder="1" applyAlignment="1" applyProtection="1">
      <alignment horizontal="center" vertical="center" wrapText="1"/>
      <protection locked="0"/>
    </xf>
    <xf numFmtId="0" fontId="9" fillId="0" borderId="0" xfId="1" applyFont="1" applyAlignment="1" applyProtection="1">
      <alignment vertical="center"/>
      <protection locked="0"/>
    </xf>
    <xf numFmtId="0" fontId="9" fillId="0" borderId="0" xfId="1" applyFont="1" applyAlignment="1" applyProtection="1">
      <alignment vertical="center" wrapText="1"/>
      <protection locked="0"/>
    </xf>
    <xf numFmtId="0" fontId="3" fillId="0" borderId="17" xfId="1" applyFont="1" applyBorder="1" applyAlignment="1" applyProtection="1">
      <alignment vertical="center" wrapText="1"/>
      <protection locked="0"/>
    </xf>
    <xf numFmtId="0" fontId="3" fillId="0" borderId="16" xfId="1" applyFont="1" applyBorder="1" applyAlignment="1" applyProtection="1">
      <alignment vertical="center" wrapText="1"/>
      <protection locked="0"/>
    </xf>
    <xf numFmtId="0" fontId="3" fillId="0" borderId="16" xfId="1" applyFont="1" applyBorder="1" applyAlignment="1" applyProtection="1">
      <alignment horizontal="center" vertical="center" wrapText="1"/>
      <protection locked="0"/>
    </xf>
    <xf numFmtId="0" fontId="3" fillId="0" borderId="15" xfId="1" applyFont="1" applyBorder="1" applyAlignment="1" applyProtection="1">
      <alignment vertical="center" wrapText="1"/>
      <protection locked="0"/>
    </xf>
    <xf numFmtId="0" fontId="3" fillId="0" borderId="15" xfId="1" applyFont="1" applyBorder="1" applyAlignment="1" applyProtection="1">
      <alignment horizontal="center" vertical="center" wrapText="1"/>
      <protection locked="0"/>
    </xf>
    <xf numFmtId="0" fontId="21" fillId="0" borderId="11" xfId="1" applyFont="1" applyBorder="1" applyAlignment="1" applyProtection="1">
      <alignment horizontal="center" vertical="center" wrapText="1"/>
      <protection locked="0"/>
    </xf>
    <xf numFmtId="0" fontId="21" fillId="0" borderId="0" xfId="1" applyFont="1" applyAlignment="1" applyProtection="1">
      <alignment vertical="center"/>
      <protection locked="0"/>
    </xf>
    <xf numFmtId="165" fontId="3" fillId="0" borderId="0" xfId="8" applyNumberFormat="1" applyFont="1" applyAlignment="1" applyProtection="1">
      <alignment vertical="center"/>
      <protection locked="0"/>
    </xf>
    <xf numFmtId="0" fontId="3" fillId="0" borderId="0" xfId="1" applyFont="1" applyAlignment="1" applyProtection="1">
      <alignment horizontal="center" vertical="center"/>
      <protection locked="0"/>
    </xf>
    <xf numFmtId="0" fontId="17" fillId="0" borderId="0" xfId="1" applyFont="1" applyAlignment="1" applyProtection="1">
      <alignment vertical="center"/>
      <protection locked="0"/>
    </xf>
    <xf numFmtId="0" fontId="16" fillId="0" borderId="0" xfId="1" applyFont="1" applyProtection="1">
      <protection locked="0"/>
    </xf>
    <xf numFmtId="0" fontId="15" fillId="6" borderId="0" xfId="1" applyFont="1" applyFill="1" applyAlignment="1" applyProtection="1">
      <alignment horizontal="center" vertical="center"/>
      <protection locked="0"/>
    </xf>
    <xf numFmtId="0" fontId="29" fillId="0" borderId="0" xfId="1" applyFont="1" applyProtection="1">
      <protection locked="0"/>
    </xf>
    <xf numFmtId="0" fontId="22" fillId="0" borderId="0" xfId="1" applyFont="1" applyProtection="1">
      <protection locked="0"/>
    </xf>
    <xf numFmtId="165" fontId="3" fillId="0" borderId="0" xfId="8" applyNumberFormat="1" applyFont="1" applyAlignment="1" applyProtection="1">
      <alignment horizontal="center"/>
      <protection locked="0"/>
    </xf>
    <xf numFmtId="0" fontId="10" fillId="5" borderId="0" xfId="5" applyFont="1" applyFill="1" applyAlignment="1" applyProtection="1">
      <alignment horizontal="center" vertical="center" wrapText="1"/>
      <protection locked="0"/>
    </xf>
    <xf numFmtId="0" fontId="9" fillId="0" borderId="4" xfId="5" applyFont="1" applyBorder="1" applyAlignment="1" applyProtection="1">
      <alignment vertical="center" wrapText="1"/>
      <protection locked="0"/>
    </xf>
    <xf numFmtId="0" fontId="9" fillId="0" borderId="3" xfId="5" applyFont="1" applyBorder="1" applyAlignment="1" applyProtection="1">
      <alignment vertical="center" wrapText="1"/>
      <protection locked="0"/>
    </xf>
    <xf numFmtId="0" fontId="9" fillId="0" borderId="3" xfId="5" applyFont="1" applyBorder="1" applyAlignment="1" applyProtection="1">
      <alignment horizontal="center" vertical="center" wrapText="1"/>
      <protection locked="0"/>
    </xf>
    <xf numFmtId="0" fontId="3" fillId="0" borderId="2" xfId="1" applyFont="1" applyBorder="1" applyAlignment="1" applyProtection="1">
      <alignment horizontal="center" vertical="center"/>
      <protection locked="0"/>
    </xf>
    <xf numFmtId="0" fontId="9" fillId="0" borderId="2" xfId="5" applyFont="1" applyBorder="1" applyAlignment="1" applyProtection="1">
      <alignment vertical="center" wrapText="1"/>
      <protection locked="0"/>
    </xf>
    <xf numFmtId="0" fontId="15" fillId="0" borderId="0" xfId="1" applyFont="1" applyProtection="1">
      <protection locked="0"/>
    </xf>
    <xf numFmtId="0" fontId="15" fillId="0" borderId="0" xfId="1" applyFont="1" applyAlignment="1" applyProtection="1">
      <alignment horizontal="center" vertical="center"/>
      <protection locked="0"/>
    </xf>
    <xf numFmtId="0" fontId="3" fillId="0" borderId="2" xfId="1" applyFont="1" applyBorder="1" applyAlignment="1" applyProtection="1">
      <alignment vertical="center" wrapText="1"/>
      <protection locked="0"/>
    </xf>
    <xf numFmtId="0" fontId="26" fillId="0" borderId="0" xfId="1" applyFont="1" applyProtection="1">
      <protection locked="0"/>
    </xf>
    <xf numFmtId="0" fontId="31" fillId="0" borderId="0" xfId="1" applyFont="1" applyProtection="1">
      <protection locked="0"/>
    </xf>
    <xf numFmtId="0" fontId="10" fillId="5" borderId="7" xfId="5" applyFont="1" applyFill="1" applyBorder="1" applyAlignment="1" applyProtection="1">
      <alignment horizontal="center" vertical="center" wrapText="1"/>
      <protection locked="0"/>
    </xf>
    <xf numFmtId="0" fontId="9" fillId="4" borderId="27" xfId="5" quotePrefix="1" applyFont="1" applyFill="1" applyBorder="1" applyAlignment="1" applyProtection="1">
      <alignment vertical="center" wrapText="1"/>
      <protection locked="0"/>
    </xf>
    <xf numFmtId="0" fontId="3" fillId="0" borderId="26" xfId="1" applyFont="1" applyBorder="1" applyAlignment="1" applyProtection="1">
      <alignment horizontal="center" vertical="center"/>
      <protection locked="0"/>
    </xf>
    <xf numFmtId="0" fontId="9" fillId="4" borderId="23" xfId="5" quotePrefix="1" applyFont="1" applyFill="1" applyBorder="1" applyAlignment="1" applyProtection="1">
      <alignment vertical="center" wrapText="1"/>
      <protection locked="0"/>
    </xf>
    <xf numFmtId="0" fontId="9" fillId="0" borderId="2" xfId="1" applyFont="1" applyBorder="1" applyAlignment="1" applyProtection="1">
      <alignment horizontal="left" vertical="center"/>
      <protection locked="0"/>
    </xf>
    <xf numFmtId="0" fontId="3" fillId="0" borderId="2" xfId="5" applyFont="1" applyBorder="1" applyAlignment="1" applyProtection="1">
      <alignment vertical="center" wrapText="1"/>
      <protection locked="0"/>
    </xf>
    <xf numFmtId="165" fontId="3" fillId="0" borderId="0" xfId="1" applyNumberFormat="1" applyFont="1" applyProtection="1">
      <protection locked="0"/>
    </xf>
    <xf numFmtId="0" fontId="9" fillId="0" borderId="22" xfId="5" applyFont="1" applyBorder="1" applyAlignment="1" applyProtection="1">
      <alignment vertical="center" wrapText="1"/>
      <protection locked="0"/>
    </xf>
    <xf numFmtId="0" fontId="3" fillId="0" borderId="1" xfId="1" applyFont="1" applyBorder="1" applyAlignment="1" applyProtection="1">
      <alignment horizontal="center" vertical="center"/>
      <protection locked="0"/>
    </xf>
    <xf numFmtId="0" fontId="9" fillId="4" borderId="23" xfId="5" applyFont="1" applyFill="1" applyBorder="1" applyAlignment="1" applyProtection="1">
      <alignment vertical="center" wrapText="1"/>
      <protection locked="0"/>
    </xf>
    <xf numFmtId="0" fontId="9" fillId="4" borderId="1" xfId="5" applyFont="1" applyFill="1" applyBorder="1" applyAlignment="1" applyProtection="1">
      <alignment vertical="center" wrapText="1"/>
      <protection locked="0"/>
    </xf>
    <xf numFmtId="0" fontId="9" fillId="0" borderId="2" xfId="1" applyFont="1" applyBorder="1" applyAlignment="1" applyProtection="1">
      <alignment vertical="center" wrapText="1"/>
      <protection locked="0"/>
    </xf>
    <xf numFmtId="0" fontId="3" fillId="0" borderId="4" xfId="5" applyFont="1" applyBorder="1" applyAlignment="1" applyProtection="1">
      <alignment vertical="center" wrapText="1"/>
      <protection locked="0"/>
    </xf>
    <xf numFmtId="0" fontId="15" fillId="0" borderId="0" xfId="1" applyFont="1" applyAlignment="1" applyProtection="1">
      <alignment wrapText="1"/>
      <protection locked="0"/>
    </xf>
    <xf numFmtId="0" fontId="3" fillId="0" borderId="3" xfId="5" applyFont="1" applyBorder="1" applyAlignment="1" applyProtection="1">
      <alignment vertical="center" wrapText="1"/>
      <protection locked="0"/>
    </xf>
    <xf numFmtId="0" fontId="3" fillId="4" borderId="27" xfId="5" quotePrefix="1" applyFont="1" applyFill="1" applyBorder="1" applyAlignment="1" applyProtection="1">
      <alignment vertical="center" wrapText="1"/>
      <protection locked="0"/>
    </xf>
    <xf numFmtId="0" fontId="3" fillId="0" borderId="0" xfId="1" quotePrefix="1" applyFont="1" applyProtection="1">
      <protection locked="0"/>
    </xf>
    <xf numFmtId="0" fontId="3" fillId="4" borderId="1" xfId="5" applyFont="1" applyFill="1" applyBorder="1" applyAlignment="1" applyProtection="1">
      <alignment horizontal="center" vertical="center" wrapText="1"/>
      <protection locked="0"/>
    </xf>
    <xf numFmtId="0" fontId="3" fillId="4" borderId="1" xfId="5" quotePrefix="1" applyFont="1" applyFill="1" applyBorder="1" applyAlignment="1" applyProtection="1">
      <alignment horizontal="center" vertical="center" wrapText="1"/>
      <protection locked="0"/>
    </xf>
    <xf numFmtId="0" fontId="34" fillId="0" borderId="0" xfId="1" applyFont="1" applyProtection="1">
      <protection locked="0"/>
    </xf>
    <xf numFmtId="0" fontId="21" fillId="6" borderId="0" xfId="1" applyFont="1" applyFill="1" applyAlignment="1" applyProtection="1">
      <alignment vertical="center"/>
      <protection locked="0"/>
    </xf>
    <xf numFmtId="0" fontId="9" fillId="4" borderId="1" xfId="5" quotePrefix="1" applyFont="1" applyFill="1" applyBorder="1" applyAlignment="1" applyProtection="1">
      <alignment vertical="center" wrapText="1"/>
      <protection locked="0"/>
    </xf>
    <xf numFmtId="0" fontId="21" fillId="4" borderId="1" xfId="5" quotePrefix="1" applyFont="1" applyFill="1" applyBorder="1" applyAlignment="1" applyProtection="1">
      <alignment vertical="center" wrapText="1"/>
      <protection locked="0"/>
    </xf>
    <xf numFmtId="0" fontId="21" fillId="4" borderId="1" xfId="5" quotePrefix="1" applyFont="1" applyFill="1" applyBorder="1" applyAlignment="1" applyProtection="1">
      <alignment horizontal="center" vertical="center" wrapText="1"/>
      <protection locked="0"/>
    </xf>
    <xf numFmtId="0" fontId="9" fillId="0" borderId="1" xfId="5" quotePrefix="1" applyFont="1" applyBorder="1" applyAlignment="1" applyProtection="1">
      <alignment horizontal="center" vertical="center" wrapText="1"/>
      <protection locked="0"/>
    </xf>
    <xf numFmtId="0" fontId="21" fillId="0" borderId="0" xfId="1" quotePrefix="1" applyFont="1" applyAlignment="1" applyProtection="1">
      <alignment vertical="center"/>
      <protection locked="0"/>
    </xf>
    <xf numFmtId="0" fontId="9" fillId="0" borderId="2" xfId="1" applyFont="1" applyBorder="1" applyAlignment="1" applyProtection="1">
      <alignment vertical="center"/>
      <protection locked="0"/>
    </xf>
    <xf numFmtId="0" fontId="4" fillId="0" borderId="0" xfId="1" applyFont="1" applyProtection="1">
      <protection locked="0"/>
    </xf>
    <xf numFmtId="165" fontId="9" fillId="4" borderId="1" xfId="8" quotePrefix="1" applyNumberFormat="1" applyFont="1" applyFill="1" applyBorder="1" applyAlignment="1" applyProtection="1">
      <alignment vertical="center" wrapText="1"/>
      <protection locked="0"/>
    </xf>
    <xf numFmtId="0" fontId="9" fillId="0" borderId="2" xfId="1" quotePrefix="1" applyFont="1" applyBorder="1" applyAlignment="1" applyProtection="1">
      <alignment vertical="center" wrapText="1"/>
      <protection locked="0"/>
    </xf>
    <xf numFmtId="0" fontId="9" fillId="4" borderId="25" xfId="5" quotePrefix="1" applyFont="1" applyFill="1" applyBorder="1" applyAlignment="1" applyProtection="1">
      <alignment vertical="center" wrapText="1"/>
      <protection locked="0"/>
    </xf>
    <xf numFmtId="0" fontId="10" fillId="5" borderId="8" xfId="5" applyFont="1" applyFill="1" applyBorder="1" applyAlignment="1" applyProtection="1">
      <alignment horizontal="center" vertical="center" wrapText="1"/>
      <protection locked="0"/>
    </xf>
    <xf numFmtId="0" fontId="9" fillId="0" borderId="20" xfId="5" applyFont="1" applyBorder="1" applyAlignment="1" applyProtection="1">
      <alignment vertical="center" wrapText="1"/>
      <protection locked="0"/>
    </xf>
    <xf numFmtId="0" fontId="9" fillId="0" borderId="21" xfId="5" applyFont="1" applyBorder="1" applyAlignment="1" applyProtection="1">
      <alignment vertical="center" wrapText="1"/>
      <protection locked="0"/>
    </xf>
    <xf numFmtId="166" fontId="9" fillId="0" borderId="2" xfId="7" applyNumberFormat="1" applyFont="1" applyBorder="1" applyAlignment="1" applyProtection="1">
      <alignment horizontal="left" vertical="center" wrapText="1"/>
      <protection locked="0"/>
    </xf>
    <xf numFmtId="0" fontId="23" fillId="0" borderId="0" xfId="1" applyFont="1" applyProtection="1">
      <protection locked="0"/>
    </xf>
    <xf numFmtId="0" fontId="18" fillId="0" borderId="0" xfId="1" applyFont="1" applyProtection="1">
      <protection locked="0"/>
    </xf>
    <xf numFmtId="167" fontId="9" fillId="0" borderId="2" xfId="7" applyNumberFormat="1" applyFont="1" applyBorder="1" applyAlignment="1" applyProtection="1">
      <alignment horizontal="left" vertical="center" wrapText="1"/>
      <protection locked="0"/>
    </xf>
    <xf numFmtId="0" fontId="9" fillId="0" borderId="2" xfId="7" applyFont="1" applyBorder="1" applyAlignment="1" applyProtection="1">
      <alignment horizontal="left" vertical="center" wrapText="1"/>
      <protection locked="0"/>
    </xf>
    <xf numFmtId="0" fontId="30" fillId="0" borderId="2" xfId="5" applyFont="1" applyBorder="1" applyAlignment="1" applyProtection="1">
      <alignment vertical="center" wrapText="1"/>
      <protection locked="0"/>
    </xf>
    <xf numFmtId="0" fontId="30" fillId="0" borderId="4" xfId="5" applyFont="1" applyBorder="1" applyAlignment="1" applyProtection="1">
      <alignment vertical="center" wrapText="1"/>
      <protection locked="0"/>
    </xf>
    <xf numFmtId="166" fontId="9" fillId="0" borderId="2" xfId="6" applyNumberFormat="1" applyFont="1" applyBorder="1" applyAlignment="1" applyProtection="1">
      <alignment horizontal="center" vertical="center" wrapText="1"/>
      <protection locked="0"/>
    </xf>
    <xf numFmtId="166" fontId="9" fillId="0" borderId="2" xfId="6" applyNumberFormat="1" applyFont="1" applyBorder="1" applyAlignment="1" applyProtection="1">
      <alignment horizontal="left" vertical="center" wrapText="1"/>
      <protection locked="0"/>
    </xf>
    <xf numFmtId="166" fontId="9" fillId="0" borderId="4" xfId="7" applyNumberFormat="1" applyFont="1" applyBorder="1" applyAlignment="1" applyProtection="1">
      <alignment horizontal="left" vertical="center" wrapText="1"/>
      <protection locked="0"/>
    </xf>
    <xf numFmtId="0" fontId="9" fillId="4" borderId="2" xfId="5" applyFont="1" applyFill="1" applyBorder="1" applyAlignment="1" applyProtection="1">
      <alignment vertical="center" wrapText="1"/>
      <protection locked="0"/>
    </xf>
    <xf numFmtId="0" fontId="39" fillId="0" borderId="0" xfId="1" applyFont="1" applyProtection="1">
      <protection locked="0"/>
    </xf>
    <xf numFmtId="0" fontId="9" fillId="0" borderId="0" xfId="1" applyFont="1" applyProtection="1">
      <protection locked="0"/>
    </xf>
    <xf numFmtId="165" fontId="10" fillId="0" borderId="0" xfId="3" applyNumberFormat="1" applyFont="1" applyBorder="1" applyAlignment="1" applyProtection="1">
      <alignment horizontal="left" vertical="top"/>
      <protection locked="0"/>
    </xf>
    <xf numFmtId="9" fontId="40" fillId="0" borderId="0" xfId="9" applyFont="1" applyAlignment="1" applyProtection="1">
      <alignment horizontal="right" vertical="top"/>
      <protection locked="0"/>
    </xf>
    <xf numFmtId="165" fontId="12" fillId="0" borderId="0" xfId="3" applyNumberFormat="1" applyFont="1" applyBorder="1" applyAlignment="1" applyProtection="1">
      <alignment horizontal="left" vertical="top"/>
      <protection locked="0"/>
    </xf>
    <xf numFmtId="0" fontId="14" fillId="0" borderId="0" xfId="4" applyFont="1" applyAlignment="1" applyProtection="1">
      <alignment horizontal="left" vertical="top"/>
      <protection locked="0"/>
    </xf>
    <xf numFmtId="0" fontId="4" fillId="0" borderId="0" xfId="1" applyFont="1" applyAlignment="1" applyProtection="1">
      <alignment horizontal="left" indent="1"/>
      <protection locked="0"/>
    </xf>
    <xf numFmtId="0" fontId="35" fillId="0" borderId="0" xfId="2" applyFont="1" applyProtection="1">
      <protection locked="0"/>
    </xf>
    <xf numFmtId="165" fontId="10" fillId="0" borderId="0" xfId="3" applyNumberFormat="1" applyFont="1" applyAlignment="1" applyProtection="1">
      <alignment horizontal="left" vertical="top"/>
      <protection locked="0"/>
    </xf>
    <xf numFmtId="165" fontId="9" fillId="0" borderId="0" xfId="3" applyNumberFormat="1" applyFont="1" applyAlignment="1" applyProtection="1">
      <alignment horizontal="left" vertical="top"/>
      <protection locked="0"/>
    </xf>
    <xf numFmtId="165" fontId="8" fillId="0" borderId="0" xfId="3" applyNumberFormat="1" applyFont="1" applyAlignment="1" applyProtection="1">
      <alignment horizontal="left" vertical="top"/>
      <protection locked="0"/>
    </xf>
    <xf numFmtId="165" fontId="9" fillId="0" borderId="0" xfId="3" applyNumberFormat="1" applyFont="1" applyAlignment="1" applyProtection="1">
      <alignment horizontal="center" vertical="top"/>
      <protection locked="0"/>
    </xf>
    <xf numFmtId="0" fontId="11" fillId="0" borderId="0" xfId="2" applyFont="1" applyProtection="1">
      <protection locked="0"/>
    </xf>
    <xf numFmtId="165" fontId="10" fillId="0" borderId="0" xfId="3" applyNumberFormat="1" applyFont="1" applyProtection="1">
      <protection locked="0"/>
    </xf>
    <xf numFmtId="165" fontId="9" fillId="0" borderId="0" xfId="3" applyNumberFormat="1" applyFont="1" applyProtection="1">
      <protection locked="0"/>
    </xf>
    <xf numFmtId="165" fontId="8" fillId="0" borderId="0" xfId="3" applyNumberFormat="1" applyFont="1" applyProtection="1">
      <protection locked="0"/>
    </xf>
    <xf numFmtId="165" fontId="9" fillId="0" borderId="0" xfId="3" applyNumberFormat="1" applyFont="1" applyAlignment="1" applyProtection="1">
      <alignment horizontal="center"/>
      <protection locked="0"/>
    </xf>
    <xf numFmtId="0" fontId="3" fillId="0" borderId="0" xfId="1" applyFont="1" applyAlignment="1" applyProtection="1">
      <alignment horizontal="left" indent="2"/>
      <protection locked="0"/>
    </xf>
    <xf numFmtId="0" fontId="3" fillId="0" borderId="0" xfId="1" applyFont="1" applyAlignment="1" applyProtection="1">
      <alignment horizontal="left" indent="1"/>
      <protection locked="0"/>
    </xf>
    <xf numFmtId="0" fontId="3" fillId="2" borderId="0" xfId="1" applyFont="1" applyFill="1" applyProtection="1">
      <protection locked="0"/>
    </xf>
    <xf numFmtId="0" fontId="10" fillId="3" borderId="0" xfId="1" applyFont="1" applyFill="1" applyAlignment="1" applyProtection="1">
      <alignment horizontal="center" vertical="center"/>
      <protection locked="0"/>
    </xf>
    <xf numFmtId="165" fontId="47" fillId="0" borderId="0" xfId="3" applyNumberFormat="1" applyFont="1" applyBorder="1" applyAlignment="1" applyProtection="1">
      <alignment horizontal="left" vertical="top"/>
      <protection locked="0"/>
    </xf>
    <xf numFmtId="0" fontId="21" fillId="0" borderId="0" xfId="1" applyFont="1" applyProtection="1">
      <protection locked="0"/>
    </xf>
    <xf numFmtId="165" fontId="21" fillId="0" borderId="0" xfId="3" applyNumberFormat="1" applyFont="1" applyAlignment="1" applyProtection="1">
      <alignment horizontal="left" vertical="top"/>
      <protection locked="0"/>
    </xf>
    <xf numFmtId="165" fontId="9" fillId="4" borderId="1" xfId="8" applyNumberFormat="1" applyFont="1" applyFill="1" applyBorder="1" applyAlignment="1" applyProtection="1">
      <alignment vertical="center" wrapText="1"/>
      <protection locked="0"/>
    </xf>
    <xf numFmtId="0" fontId="45" fillId="0" borderId="4" xfId="5" applyFont="1" applyBorder="1" applyAlignment="1" applyProtection="1">
      <alignment vertical="center" wrapText="1"/>
      <protection locked="0"/>
    </xf>
    <xf numFmtId="0" fontId="4" fillId="0" borderId="28" xfId="1" applyFont="1" applyBorder="1" applyProtection="1">
      <protection locked="0"/>
    </xf>
    <xf numFmtId="0" fontId="9" fillId="0" borderId="14" xfId="1" applyFont="1" applyBorder="1" applyAlignment="1" applyProtection="1">
      <alignment horizontal="center" vertical="center"/>
      <protection locked="0"/>
    </xf>
    <xf numFmtId="0" fontId="3" fillId="0" borderId="30" xfId="1" applyFont="1" applyBorder="1" applyAlignment="1" applyProtection="1">
      <alignment vertical="center" wrapText="1"/>
      <protection locked="0"/>
    </xf>
    <xf numFmtId="0" fontId="3" fillId="0" borderId="29" xfId="1" applyFont="1" applyBorder="1" applyAlignment="1" applyProtection="1">
      <alignment vertical="center" wrapText="1"/>
      <protection locked="0"/>
    </xf>
    <xf numFmtId="0" fontId="9" fillId="0" borderId="3" xfId="5" applyFont="1" applyBorder="1" applyAlignment="1" applyProtection="1">
      <alignment horizontal="left" vertical="center" wrapText="1"/>
      <protection locked="0"/>
    </xf>
    <xf numFmtId="0" fontId="9" fillId="0" borderId="10" xfId="1" applyFont="1" applyBorder="1" applyAlignment="1" applyProtection="1">
      <alignment horizontal="center" vertical="center" wrapText="1"/>
      <protection locked="0"/>
    </xf>
    <xf numFmtId="0" fontId="9" fillId="0" borderId="9" xfId="1" applyFont="1" applyBorder="1" applyAlignment="1" applyProtection="1">
      <alignment horizontal="center" vertical="center" wrapText="1"/>
      <protection locked="0"/>
    </xf>
    <xf numFmtId="0" fontId="3" fillId="0" borderId="31" xfId="1" applyFont="1" applyBorder="1" applyAlignment="1" applyProtection="1">
      <alignment vertical="center" wrapText="1"/>
      <protection locked="0"/>
    </xf>
    <xf numFmtId="0" fontId="4" fillId="0" borderId="18" xfId="1" applyFont="1" applyBorder="1" applyProtection="1">
      <protection locked="0"/>
    </xf>
    <xf numFmtId="0" fontId="23" fillId="0" borderId="0" xfId="1" applyFont="1" applyAlignment="1" applyProtection="1">
      <alignment vertical="center"/>
      <protection locked="0"/>
    </xf>
    <xf numFmtId="165" fontId="3" fillId="0" borderId="0" xfId="8" applyNumberFormat="1" applyFont="1" applyAlignment="1" applyProtection="1">
      <alignment horizontal="right"/>
      <protection locked="0"/>
    </xf>
    <xf numFmtId="0" fontId="21" fillId="0" borderId="12" xfId="1" applyFont="1" applyBorder="1" applyAlignment="1" applyProtection="1">
      <alignment horizontal="center" vertical="center" wrapText="1"/>
      <protection locked="0"/>
    </xf>
    <xf numFmtId="0" fontId="9" fillId="0" borderId="10" xfId="1" applyFont="1" applyBorder="1" applyAlignment="1" applyProtection="1">
      <alignment vertical="center"/>
      <protection locked="0"/>
    </xf>
    <xf numFmtId="0" fontId="9" fillId="0" borderId="12" xfId="1" applyFont="1" applyBorder="1" applyAlignment="1" applyProtection="1">
      <alignment horizontal="center" vertical="center" wrapText="1"/>
      <protection locked="0"/>
    </xf>
    <xf numFmtId="0" fontId="9" fillId="0" borderId="9" xfId="1" applyFont="1" applyBorder="1" applyAlignment="1" applyProtection="1">
      <alignment vertical="center" wrapText="1"/>
      <protection locked="0"/>
    </xf>
    <xf numFmtId="0" fontId="9" fillId="0" borderId="17" xfId="1" applyFont="1" applyBorder="1" applyAlignment="1" applyProtection="1">
      <alignment vertical="center" wrapText="1"/>
      <protection locked="0"/>
    </xf>
    <xf numFmtId="0" fontId="9" fillId="0" borderId="17" xfId="1" applyFont="1" applyBorder="1" applyAlignment="1" applyProtection="1">
      <alignment horizontal="center" vertical="center" wrapText="1"/>
      <protection locked="0"/>
    </xf>
    <xf numFmtId="0" fontId="9" fillId="0" borderId="16" xfId="1" applyFont="1" applyBorder="1" applyAlignment="1" applyProtection="1">
      <alignment vertical="center" wrapText="1"/>
      <protection locked="0"/>
    </xf>
    <xf numFmtId="0" fontId="9" fillId="0" borderId="16" xfId="1" applyFont="1" applyBorder="1" applyAlignment="1" applyProtection="1">
      <alignment horizontal="center" vertical="center" wrapText="1"/>
      <protection locked="0"/>
    </xf>
    <xf numFmtId="0" fontId="9" fillId="0" borderId="11" xfId="1" applyFont="1" applyBorder="1" applyAlignment="1" applyProtection="1">
      <alignment vertical="center"/>
      <protection locked="0"/>
    </xf>
    <xf numFmtId="0" fontId="9" fillId="0" borderId="11" xfId="1" applyFont="1" applyBorder="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0" fontId="9" fillId="0" borderId="13" xfId="1" applyFont="1" applyBorder="1" applyAlignment="1" applyProtection="1">
      <alignment horizontal="center" vertical="center" wrapText="1"/>
      <protection locked="0"/>
    </xf>
    <xf numFmtId="0" fontId="9" fillId="0" borderId="9" xfId="1" applyFont="1" applyBorder="1" applyAlignment="1" applyProtection="1">
      <alignment vertical="center"/>
      <protection locked="0"/>
    </xf>
    <xf numFmtId="165" fontId="3" fillId="0" borderId="0" xfId="8" applyNumberFormat="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4" fillId="0" borderId="24" xfId="1" applyFont="1" applyBorder="1" applyAlignment="1" applyProtection="1">
      <alignment vertical="center"/>
      <protection locked="0"/>
    </xf>
    <xf numFmtId="0" fontId="3" fillId="0" borderId="24" xfId="1" applyFont="1" applyBorder="1" applyAlignment="1" applyProtection="1">
      <alignment vertical="center"/>
      <protection locked="0"/>
    </xf>
    <xf numFmtId="165" fontId="10" fillId="0" borderId="24" xfId="3" applyNumberFormat="1" applyFont="1" applyBorder="1" applyAlignment="1" applyProtection="1">
      <alignment horizontal="left" vertical="center"/>
      <protection locked="0"/>
    </xf>
    <xf numFmtId="165" fontId="12" fillId="0" borderId="24" xfId="3" applyNumberFormat="1" applyFont="1" applyBorder="1" applyAlignment="1" applyProtection="1">
      <alignment horizontal="left" vertical="center"/>
      <protection locked="0"/>
    </xf>
    <xf numFmtId="165" fontId="47" fillId="0" borderId="24" xfId="3" applyNumberFormat="1" applyFont="1" applyBorder="1" applyAlignment="1" applyProtection="1">
      <alignment horizontal="left" vertical="center"/>
      <protection locked="0"/>
    </xf>
    <xf numFmtId="165" fontId="4" fillId="0" borderId="0" xfId="1" applyNumberFormat="1" applyFont="1" applyProtection="1">
      <protection locked="0"/>
    </xf>
    <xf numFmtId="165" fontId="23" fillId="0" borderId="0" xfId="3" applyNumberFormat="1" applyFont="1" applyAlignment="1" applyProtection="1">
      <alignment horizontal="left" vertical="top"/>
      <protection locked="0"/>
    </xf>
    <xf numFmtId="0" fontId="10" fillId="3" borderId="0" xfId="1" applyFont="1" applyFill="1" applyAlignment="1" applyProtection="1">
      <alignment horizontal="centerContinuous"/>
      <protection locked="0"/>
    </xf>
    <xf numFmtId="165" fontId="9" fillId="0" borderId="24" xfId="3" applyNumberFormat="1" applyFont="1" applyBorder="1" applyAlignment="1" applyProtection="1">
      <alignment horizontal="left" vertical="center"/>
      <protection locked="0"/>
    </xf>
    <xf numFmtId="165" fontId="3" fillId="0" borderId="24" xfId="3" applyNumberFormat="1" applyFont="1" applyBorder="1" applyAlignment="1" applyProtection="1">
      <alignment horizontal="left" vertical="center"/>
      <protection locked="0"/>
    </xf>
    <xf numFmtId="165" fontId="23" fillId="0" borderId="24" xfId="3" applyNumberFormat="1" applyFont="1" applyBorder="1" applyAlignment="1" applyProtection="1">
      <alignment horizontal="left" vertical="center"/>
      <protection locked="0"/>
    </xf>
    <xf numFmtId="165" fontId="3" fillId="0" borderId="0" xfId="8" applyNumberFormat="1" applyFont="1" applyProtection="1">
      <protection locked="0"/>
    </xf>
    <xf numFmtId="0" fontId="3" fillId="0" borderId="32" xfId="1" applyFont="1" applyBorder="1" applyAlignment="1" applyProtection="1">
      <alignment vertical="center" wrapText="1"/>
      <protection locked="0"/>
    </xf>
    <xf numFmtId="0" fontId="3" fillId="0" borderId="33" xfId="1" applyFont="1" applyBorder="1" applyAlignment="1" applyProtection="1">
      <alignment vertical="center" wrapText="1"/>
      <protection locked="0"/>
    </xf>
    <xf numFmtId="165" fontId="9" fillId="4" borderId="35" xfId="8" quotePrefix="1" applyNumberFormat="1" applyFont="1" applyFill="1" applyBorder="1" applyAlignment="1" applyProtection="1">
      <alignment horizontal="center" vertical="center" wrapText="1"/>
      <protection locked="0"/>
    </xf>
    <xf numFmtId="0" fontId="45" fillId="4" borderId="35" xfId="5" quotePrefix="1" applyFont="1" applyFill="1" applyBorder="1" applyAlignment="1" applyProtection="1">
      <alignment horizontal="center" vertical="center" wrapText="1"/>
      <protection locked="0"/>
    </xf>
    <xf numFmtId="165" fontId="9" fillId="4" borderId="36" xfId="8" quotePrefix="1" applyNumberFormat="1" applyFont="1" applyFill="1" applyBorder="1" applyAlignment="1" applyProtection="1">
      <alignment horizontal="center" vertical="center" wrapText="1"/>
      <protection locked="0"/>
    </xf>
    <xf numFmtId="0" fontId="45" fillId="4" borderId="36" xfId="5" quotePrefix="1" applyFont="1" applyFill="1" applyBorder="1" applyAlignment="1" applyProtection="1">
      <alignment horizontal="center" vertical="center" wrapText="1"/>
      <protection locked="0"/>
    </xf>
    <xf numFmtId="165" fontId="9" fillId="0" borderId="36" xfId="8" quotePrefix="1" applyNumberFormat="1" applyFont="1" applyFill="1" applyBorder="1" applyAlignment="1" applyProtection="1">
      <alignment horizontal="center" vertical="center" wrapText="1"/>
      <protection locked="0"/>
    </xf>
    <xf numFmtId="0" fontId="45" fillId="0" borderId="36" xfId="5" quotePrefix="1" applyFont="1" applyBorder="1" applyAlignment="1" applyProtection="1">
      <alignment horizontal="center" vertical="center" wrapText="1"/>
      <protection locked="0"/>
    </xf>
    <xf numFmtId="165" fontId="9" fillId="4" borderId="37" xfId="8" quotePrefix="1" applyNumberFormat="1" applyFont="1" applyFill="1" applyBorder="1" applyAlignment="1" applyProtection="1">
      <alignment horizontal="center" vertical="center" wrapText="1"/>
      <protection locked="0"/>
    </xf>
    <xf numFmtId="0" fontId="45" fillId="4" borderId="37" xfId="5" quotePrefix="1" applyFont="1" applyFill="1" applyBorder="1" applyAlignment="1" applyProtection="1">
      <alignment horizontal="center" vertical="center" wrapText="1"/>
      <protection locked="0"/>
    </xf>
    <xf numFmtId="0" fontId="3" fillId="0" borderId="39" xfId="1" applyFont="1" applyBorder="1" applyAlignment="1" applyProtection="1">
      <alignment vertical="center" wrapText="1"/>
      <protection locked="0"/>
    </xf>
    <xf numFmtId="0" fontId="3" fillId="0" borderId="39" xfId="1" applyFont="1" applyBorder="1" applyAlignment="1" applyProtection="1">
      <alignment vertical="center"/>
      <protection locked="0"/>
    </xf>
    <xf numFmtId="0" fontId="3" fillId="0" borderId="33" xfId="1" applyFont="1" applyBorder="1" applyAlignment="1" applyProtection="1">
      <alignment vertical="center"/>
      <protection locked="0"/>
    </xf>
    <xf numFmtId="0" fontId="9" fillId="0" borderId="39" xfId="1" applyFont="1" applyBorder="1" applyAlignment="1" applyProtection="1">
      <alignment vertical="center" wrapText="1"/>
      <protection locked="0"/>
    </xf>
    <xf numFmtId="0" fontId="21" fillId="0" borderId="39" xfId="1" applyFont="1" applyBorder="1" applyAlignment="1" applyProtection="1">
      <alignment vertical="center" wrapText="1"/>
      <protection locked="0"/>
    </xf>
    <xf numFmtId="0" fontId="9" fillId="0" borderId="33" xfId="1" applyFont="1" applyBorder="1" applyAlignment="1" applyProtection="1">
      <alignment vertical="center" wrapText="1"/>
      <protection locked="0"/>
    </xf>
    <xf numFmtId="0" fontId="3" fillId="0" borderId="38" xfId="1" applyFont="1" applyBorder="1" applyAlignment="1" applyProtection="1">
      <alignment vertical="center" wrapText="1"/>
      <protection locked="0"/>
    </xf>
    <xf numFmtId="165" fontId="9" fillId="4" borderId="34" xfId="8" quotePrefix="1" applyNumberFormat="1" applyFont="1" applyFill="1" applyBorder="1" applyAlignment="1" applyProtection="1">
      <alignment horizontal="center" vertical="center" wrapText="1"/>
      <protection locked="0"/>
    </xf>
    <xf numFmtId="0" fontId="45" fillId="4" borderId="34" xfId="5" quotePrefix="1" applyFont="1" applyFill="1" applyBorder="1" applyAlignment="1" applyProtection="1">
      <alignment horizontal="center" vertical="center" wrapText="1"/>
      <protection locked="0"/>
    </xf>
    <xf numFmtId="0" fontId="9" fillId="0" borderId="32" xfId="1" applyFont="1" applyBorder="1" applyAlignment="1" applyProtection="1">
      <alignment vertical="center" wrapText="1"/>
      <protection locked="0"/>
    </xf>
    <xf numFmtId="165" fontId="9" fillId="0" borderId="35" xfId="8" quotePrefix="1" applyNumberFormat="1" applyFont="1" applyFill="1" applyBorder="1" applyAlignment="1" applyProtection="1">
      <alignment horizontal="center" vertical="center" wrapText="1"/>
      <protection locked="0"/>
    </xf>
    <xf numFmtId="0" fontId="45" fillId="0" borderId="35" xfId="5" quotePrefix="1" applyFont="1" applyBorder="1" applyAlignment="1" applyProtection="1">
      <alignment horizontal="center" vertical="center" wrapText="1"/>
      <protection locked="0"/>
    </xf>
    <xf numFmtId="0" fontId="9" fillId="0" borderId="39" xfId="1" applyFont="1" applyBorder="1" applyAlignment="1" applyProtection="1">
      <alignment vertical="center"/>
      <protection locked="0"/>
    </xf>
    <xf numFmtId="165" fontId="9" fillId="0" borderId="0" xfId="3" applyNumberFormat="1" applyFont="1" applyAlignment="1" applyProtection="1">
      <alignment horizontal="right" vertical="top"/>
      <protection locked="0"/>
    </xf>
    <xf numFmtId="0" fontId="50" fillId="0" borderId="0" xfId="0" applyFont="1"/>
    <xf numFmtId="14" fontId="3" fillId="0" borderId="0" xfId="1" applyNumberFormat="1" applyFont="1" applyProtection="1">
      <protection locked="0"/>
    </xf>
    <xf numFmtId="14" fontId="50" fillId="0" borderId="0" xfId="0" applyNumberFormat="1" applyFont="1"/>
    <xf numFmtId="0" fontId="6" fillId="0" borderId="0" xfId="1" applyFont="1" applyAlignment="1" applyProtection="1">
      <alignment horizontal="center" vertical="center"/>
      <protection locked="0"/>
    </xf>
    <xf numFmtId="0" fontId="5" fillId="0" borderId="0" xfId="1" applyFont="1" applyAlignment="1" applyProtection="1">
      <alignment horizontal="center" vertical="center"/>
      <protection locked="0"/>
    </xf>
    <xf numFmtId="14" fontId="29" fillId="0" borderId="0" xfId="1" applyNumberFormat="1" applyFont="1" applyAlignment="1" applyProtection="1">
      <alignment horizontal="center" vertical="center"/>
      <protection locked="0"/>
    </xf>
    <xf numFmtId="0" fontId="29" fillId="0" borderId="0" xfId="1" applyFont="1" applyAlignment="1" applyProtection="1">
      <alignment horizontal="center" vertical="center"/>
      <protection locked="0"/>
    </xf>
    <xf numFmtId="0" fontId="4" fillId="0" borderId="0" xfId="1" applyFont="1" applyAlignment="1" applyProtection="1">
      <alignment horizontal="center" vertical="center"/>
      <protection locked="0"/>
    </xf>
    <xf numFmtId="0" fontId="48" fillId="3" borderId="0" xfId="1" applyFont="1" applyFill="1" applyAlignment="1" applyProtection="1">
      <alignment horizontal="center" vertical="center" wrapText="1"/>
      <protection locked="0"/>
    </xf>
    <xf numFmtId="0" fontId="4" fillId="3" borderId="0" xfId="1" applyFont="1" applyFill="1" applyAlignment="1" applyProtection="1">
      <alignment horizontal="center" vertical="center"/>
      <protection locked="0"/>
    </xf>
    <xf numFmtId="0" fontId="4" fillId="3" borderId="0" xfId="1" applyFont="1" applyFill="1" applyAlignment="1" applyProtection="1">
      <alignment horizontal="left" vertical="center"/>
      <protection locked="0"/>
    </xf>
    <xf numFmtId="0" fontId="10" fillId="3" borderId="0" xfId="1" applyFont="1" applyFill="1" applyAlignment="1" applyProtection="1">
      <alignment horizontal="center" vertical="center" wrapText="1"/>
      <protection locked="0"/>
    </xf>
    <xf numFmtId="0" fontId="37" fillId="3" borderId="0" xfId="1" applyFont="1" applyFill="1" applyAlignment="1" applyProtection="1">
      <alignment horizontal="center" vertical="center" wrapText="1"/>
      <protection locked="0"/>
    </xf>
    <xf numFmtId="0" fontId="10" fillId="3" borderId="0" xfId="1" applyFont="1" applyFill="1" applyAlignment="1" applyProtection="1">
      <alignment horizontal="center"/>
      <protection locked="0"/>
    </xf>
    <xf numFmtId="0" fontId="46" fillId="3" borderId="0" xfId="1" applyFont="1" applyFill="1" applyAlignment="1" applyProtection="1">
      <alignment horizontal="center" vertical="center" wrapText="1"/>
      <protection locked="0"/>
    </xf>
    <xf numFmtId="0" fontId="24" fillId="2" borderId="5" xfId="5" applyFont="1" applyFill="1" applyBorder="1" applyAlignment="1" applyProtection="1">
      <alignment horizontal="center" vertical="center" wrapText="1"/>
      <protection locked="0"/>
    </xf>
    <xf numFmtId="0" fontId="24" fillId="6" borderId="6" xfId="5" applyFont="1" applyFill="1" applyBorder="1" applyAlignment="1" applyProtection="1">
      <alignment horizontal="center" vertical="center" wrapText="1"/>
      <protection locked="0"/>
    </xf>
    <xf numFmtId="0" fontId="24" fillId="6" borderId="7" xfId="5" applyFont="1" applyFill="1" applyBorder="1" applyAlignment="1" applyProtection="1">
      <alignment horizontal="center" vertical="center" wrapText="1"/>
      <protection locked="0"/>
    </xf>
    <xf numFmtId="0" fontId="38" fillId="2" borderId="5" xfId="5" applyFont="1" applyFill="1" applyBorder="1" applyAlignment="1" applyProtection="1">
      <alignment horizontal="center" vertical="center" wrapText="1"/>
      <protection locked="0"/>
    </xf>
    <xf numFmtId="0" fontId="27" fillId="6" borderId="0" xfId="2" applyFont="1" applyFill="1" applyAlignment="1" applyProtection="1">
      <alignment horizontal="center" vertical="center" wrapText="1"/>
      <protection locked="0"/>
    </xf>
    <xf numFmtId="0" fontId="27" fillId="0" borderId="0" xfId="2" applyFont="1" applyFill="1" applyAlignment="1" applyProtection="1">
      <alignment horizontal="center" vertical="center" wrapText="1"/>
      <protection locked="0"/>
    </xf>
    <xf numFmtId="0" fontId="24" fillId="2" borderId="6" xfId="5" applyFont="1" applyFill="1" applyBorder="1" applyAlignment="1" applyProtection="1">
      <alignment horizontal="center" vertical="center" wrapText="1"/>
      <protection locked="0"/>
    </xf>
    <xf numFmtId="0" fontId="28" fillId="6" borderId="0" xfId="1" applyFont="1" applyFill="1" applyAlignment="1" applyProtection="1">
      <alignment horizontal="left" vertical="center"/>
      <protection locked="0"/>
    </xf>
    <xf numFmtId="0" fontId="24" fillId="8" borderId="5" xfId="5" applyFont="1" applyFill="1" applyBorder="1" applyAlignment="1" applyProtection="1">
      <alignment horizontal="center" vertical="center" wrapText="1"/>
      <protection locked="0"/>
    </xf>
    <xf numFmtId="0" fontId="17" fillId="0" borderId="0" xfId="1" applyFont="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24" fillId="6" borderId="6" xfId="5" applyFont="1" applyFill="1" applyBorder="1" applyAlignment="1" applyProtection="1">
      <alignment horizontal="center" vertical="center"/>
      <protection locked="0"/>
    </xf>
    <xf numFmtId="0" fontId="24" fillId="6" borderId="7" xfId="5" applyFont="1" applyFill="1" applyBorder="1" applyAlignment="1" applyProtection="1">
      <alignment horizontal="center" vertical="center"/>
      <protection locked="0"/>
    </xf>
    <xf numFmtId="0" fontId="24" fillId="2" borderId="7" xfId="5" applyFont="1" applyFill="1" applyBorder="1" applyAlignment="1" applyProtection="1">
      <alignment horizontal="center" vertical="center" wrapText="1"/>
      <protection locked="0"/>
    </xf>
    <xf numFmtId="0" fontId="41" fillId="8" borderId="6" xfId="5" applyFont="1" applyFill="1" applyBorder="1" applyAlignment="1" applyProtection="1">
      <alignment horizontal="center" vertical="center" wrapText="1"/>
      <protection locked="0"/>
    </xf>
    <xf numFmtId="0" fontId="41" fillId="8" borderId="7" xfId="5" applyFont="1" applyFill="1" applyBorder="1" applyAlignment="1" applyProtection="1">
      <alignment horizontal="center" vertical="center" wrapText="1"/>
      <protection locked="0"/>
    </xf>
    <xf numFmtId="0" fontId="41" fillId="2" borderId="6" xfId="5" applyFont="1" applyFill="1" applyBorder="1" applyAlignment="1" applyProtection="1">
      <alignment horizontal="center" vertical="center" wrapText="1"/>
      <protection locked="0"/>
    </xf>
    <xf numFmtId="0" fontId="41" fillId="2" borderId="7" xfId="5" applyFont="1" applyFill="1" applyBorder="1" applyAlignment="1" applyProtection="1">
      <alignment horizontal="center" vertical="center" wrapText="1"/>
      <protection locked="0"/>
    </xf>
    <xf numFmtId="0" fontId="44" fillId="2" borderId="5" xfId="5" applyFont="1" applyFill="1" applyBorder="1" applyAlignment="1" applyProtection="1">
      <alignment horizontal="center" vertical="center" wrapText="1"/>
      <protection locked="0"/>
    </xf>
    <xf numFmtId="0" fontId="41" fillId="6" borderId="6" xfId="5" applyFont="1" applyFill="1" applyBorder="1" applyAlignment="1" applyProtection="1">
      <alignment horizontal="center" vertical="center" wrapText="1"/>
      <protection locked="0"/>
    </xf>
    <xf numFmtId="0" fontId="41" fillId="6" borderId="7" xfId="5" applyFont="1" applyFill="1" applyBorder="1" applyAlignment="1" applyProtection="1">
      <alignment horizontal="center" vertical="center" wrapText="1"/>
      <protection locked="0"/>
    </xf>
    <xf numFmtId="0" fontId="24" fillId="7" borderId="6" xfId="1" applyFont="1" applyFill="1" applyBorder="1" applyAlignment="1" applyProtection="1">
      <alignment horizontal="center" vertical="center" wrapText="1"/>
      <protection locked="0"/>
    </xf>
    <xf numFmtId="0" fontId="24" fillId="7" borderId="7" xfId="1" applyFont="1" applyFill="1" applyBorder="1" applyAlignment="1" applyProtection="1">
      <alignment horizontal="center" vertical="center" wrapText="1"/>
      <protection locked="0"/>
    </xf>
  </cellXfs>
  <cellStyles count="10">
    <cellStyle name="Comma" xfId="8" builtinId="3"/>
    <cellStyle name="Comma 2" xfId="3" xr:uid="{4BD4A718-1B00-498D-90EF-056F301C8690}"/>
    <cellStyle name="Hyperlink" xfId="2" builtinId="8"/>
    <cellStyle name="Hyperlink 2" xfId="4" xr:uid="{2CF3BC6F-7E58-4399-BA5C-DA55A7892A99}"/>
    <cellStyle name="Normal" xfId="0" builtinId="0"/>
    <cellStyle name="Normal 2" xfId="1" xr:uid="{332CD92B-F784-456E-AED5-38D6AAE6D740}"/>
    <cellStyle name="Normal 2 2" xfId="5" xr:uid="{7A771512-F80D-4898-BCE7-4B8865BB295C}"/>
    <cellStyle name="Normal 9 2 2 2" xfId="6" xr:uid="{A83407A5-CA1C-4005-B8A9-4B5983C24C45}"/>
    <cellStyle name="Normal 9 3 2 2" xfId="7" xr:uid="{BEB293FF-2380-42E8-9BC3-9A1A87D6C65E}"/>
    <cellStyle name="Percent" xfId="9"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249050</xdr:colOff>
      <xdr:row>0</xdr:row>
      <xdr:rowOff>23948</xdr:rowOff>
    </xdr:from>
    <xdr:to>
      <xdr:col>19</xdr:col>
      <xdr:colOff>62320</xdr:colOff>
      <xdr:row>35</xdr:row>
      <xdr:rowOff>133622</xdr:rowOff>
    </xdr:to>
    <xdr:pic>
      <xdr:nvPicPr>
        <xdr:cNvPr id="6" name="Picture 1">
          <a:extLst>
            <a:ext uri="{FF2B5EF4-FFF2-40B4-BE49-F238E27FC236}">
              <a16:creationId xmlns:a16="http://schemas.microsoft.com/office/drawing/2014/main" id="{A523295E-18FA-3827-8B74-9C23105DD498}"/>
            </a:ext>
          </a:extLst>
        </xdr:cNvPr>
        <xdr:cNvPicPr>
          <a:picLocks noChangeAspect="1"/>
        </xdr:cNvPicPr>
      </xdr:nvPicPr>
      <xdr:blipFill>
        <a:blip xmlns:r="http://schemas.openxmlformats.org/officeDocument/2006/relationships" r:embed="rId1"/>
        <a:stretch>
          <a:fillRect/>
        </a:stretch>
      </xdr:blipFill>
      <xdr:spPr>
        <a:xfrm>
          <a:off x="249050" y="23948"/>
          <a:ext cx="15199955" cy="5114109"/>
        </a:xfrm>
        <a:prstGeom prst="rect">
          <a:avLst/>
        </a:prstGeom>
      </xdr:spPr>
    </xdr:pic>
    <xdr:clientData/>
  </xdr:twoCellAnchor>
</xdr:wsDr>
</file>

<file path=xl/theme/theme1.xml><?xml version="1.0" encoding="utf-8"?>
<a:theme xmlns:a="http://schemas.openxmlformats.org/drawingml/2006/main" name="Deloitte Brand Theme2">
  <a:themeElements>
    <a:clrScheme name="Deloitte colors">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Deloitte Powerpoint fon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pptTheme" id="{3F11B094-F13C-4E6D-B995-930DE892E1F0}" vid="{1E46F674-7014-4500-A40C-E58949F5716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A4C15-601F-4687-91EA-E744508FC64E}">
  <sheetPr codeName="Sheet1">
    <tabColor theme="3"/>
  </sheetPr>
  <dimension ref="A1:J23"/>
  <sheetViews>
    <sheetView showGridLines="0" tabSelected="1" zoomScaleNormal="100" workbookViewId="0"/>
  </sheetViews>
  <sheetFormatPr defaultColWidth="0" defaultRowHeight="12.6" zeroHeight="1" x14ac:dyDescent="0.2"/>
  <cols>
    <col min="1" max="1" width="4.7265625" style="4" customWidth="1"/>
    <col min="2" max="2" width="1.81640625" style="4" customWidth="1"/>
    <col min="3" max="8" width="12.6328125" style="4" customWidth="1"/>
    <col min="9" max="9" width="1.81640625" style="4" customWidth="1"/>
    <col min="10" max="10" width="4.7265625" style="4" customWidth="1"/>
    <col min="11" max="16384" width="8.7265625" style="4" hidden="1"/>
  </cols>
  <sheetData>
    <row r="1" spans="2:9" x14ac:dyDescent="0.2"/>
    <row r="2" spans="2:9" x14ac:dyDescent="0.2"/>
    <row r="3" spans="2:9" x14ac:dyDescent="0.2">
      <c r="B3" s="134"/>
      <c r="C3" s="134"/>
      <c r="D3" s="134"/>
      <c r="E3" s="134"/>
      <c r="F3" s="134"/>
      <c r="G3" s="134"/>
      <c r="H3" s="134"/>
      <c r="I3" s="134"/>
    </row>
    <row r="4" spans="2:9" x14ac:dyDescent="0.2">
      <c r="B4" s="134"/>
      <c r="I4" s="134"/>
    </row>
    <row r="5" spans="2:9" ht="17.399999999999999" x14ac:dyDescent="0.2">
      <c r="B5" s="134"/>
      <c r="D5" s="206" t="s">
        <v>0</v>
      </c>
      <c r="E5" s="206"/>
      <c r="F5" s="206"/>
      <c r="G5" s="206"/>
      <c r="I5" s="134"/>
    </row>
    <row r="6" spans="2:9" x14ac:dyDescent="0.2">
      <c r="B6" s="134"/>
      <c r="I6" s="134"/>
    </row>
    <row r="7" spans="2:9" ht="13.8" x14ac:dyDescent="0.2">
      <c r="B7" s="134"/>
      <c r="D7" s="207" t="s">
        <v>5546</v>
      </c>
      <c r="E7" s="207"/>
      <c r="F7" s="207"/>
      <c r="G7" s="207"/>
      <c r="I7" s="134"/>
    </row>
    <row r="8" spans="2:9" x14ac:dyDescent="0.2">
      <c r="B8" s="134"/>
      <c r="I8" s="134"/>
    </row>
    <row r="9" spans="2:9" x14ac:dyDescent="0.2">
      <c r="B9" s="134"/>
      <c r="I9" s="134"/>
    </row>
    <row r="10" spans="2:9" x14ac:dyDescent="0.2">
      <c r="B10" s="134"/>
      <c r="I10" s="134"/>
    </row>
    <row r="11" spans="2:9" x14ac:dyDescent="0.2">
      <c r="B11" s="134"/>
      <c r="I11" s="134"/>
    </row>
    <row r="12" spans="2:9" x14ac:dyDescent="0.2">
      <c r="B12" s="134"/>
      <c r="I12" s="134"/>
    </row>
    <row r="13" spans="2:9" x14ac:dyDescent="0.2">
      <c r="B13" s="134"/>
      <c r="I13" s="134"/>
    </row>
    <row r="14" spans="2:9" x14ac:dyDescent="0.2">
      <c r="B14" s="134"/>
      <c r="I14" s="134"/>
    </row>
    <row r="15" spans="2:9" x14ac:dyDescent="0.2">
      <c r="B15" s="134"/>
      <c r="I15" s="134"/>
    </row>
    <row r="16" spans="2:9" x14ac:dyDescent="0.2">
      <c r="B16" s="134"/>
      <c r="D16" s="208">
        <v>45182</v>
      </c>
      <c r="E16" s="209"/>
      <c r="F16" s="209"/>
      <c r="G16" s="209"/>
      <c r="I16" s="134"/>
    </row>
    <row r="17" spans="2:9" x14ac:dyDescent="0.2">
      <c r="B17" s="134"/>
      <c r="I17" s="134"/>
    </row>
    <row r="18" spans="2:9" x14ac:dyDescent="0.2">
      <c r="B18" s="134"/>
      <c r="D18" s="210"/>
      <c r="E18" s="210"/>
      <c r="F18" s="210"/>
      <c r="G18" s="210"/>
      <c r="I18" s="134"/>
    </row>
    <row r="19" spans="2:9" x14ac:dyDescent="0.2">
      <c r="B19" s="134"/>
      <c r="I19" s="134"/>
    </row>
    <row r="20" spans="2:9" x14ac:dyDescent="0.2">
      <c r="B20" s="134"/>
      <c r="I20" s="134"/>
    </row>
    <row r="21" spans="2:9" x14ac:dyDescent="0.2">
      <c r="B21" s="134"/>
      <c r="C21" s="134"/>
      <c r="D21" s="134"/>
      <c r="E21" s="134"/>
      <c r="F21" s="134"/>
      <c r="G21" s="134"/>
      <c r="H21" s="134"/>
      <c r="I21" s="134"/>
    </row>
    <row r="22" spans="2:9" x14ac:dyDescent="0.2"/>
    <row r="23" spans="2:9" x14ac:dyDescent="0.2"/>
  </sheetData>
  <mergeCells count="4">
    <mergeCell ref="D5:G5"/>
    <mergeCell ref="D7:G7"/>
    <mergeCell ref="D16:G16"/>
    <mergeCell ref="D18:G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B31E-FFC5-45F2-9495-848371328120}">
  <sheetPr codeName="Sheet12"/>
  <dimension ref="A1:U37"/>
  <sheetViews>
    <sheetView showGridLines="0" zoomScale="70" zoomScaleNormal="70" workbookViewId="0">
      <pane xSplit="6" ySplit="7" topLeftCell="G11" activePane="bottomRight" state="frozen"/>
      <selection activeCell="D131" sqref="D131"/>
      <selection pane="topRight" activeCell="D131" sqref="D131"/>
      <selection pane="bottomLeft" activeCell="D131" sqref="D131"/>
      <selection pane="bottomRight" activeCell="A3" sqref="A3"/>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24.36328125" style="65" customWidth="1"/>
    <col min="9" max="10" width="12.6328125" style="66" customWidth="1"/>
    <col min="11" max="11" width="23.453125" style="65" customWidth="1"/>
    <col min="12" max="13" width="7.6328125" style="65" customWidth="1"/>
    <col min="14" max="16" width="12.6328125" style="65" customWidth="1"/>
    <col min="17" max="17" width="7.6328125" style="65" customWidth="1"/>
    <col min="18" max="18" width="11.7265625" style="65" customWidth="1"/>
    <col min="19" max="19" width="18" style="65" customWidth="1"/>
    <col min="20" max="20" width="33.1796875" style="65" customWidth="1"/>
    <col min="21" max="21" width="45.1796875" style="65" customWidth="1"/>
    <col min="22" max="16384" width="12.6328125" style="65"/>
  </cols>
  <sheetData>
    <row r="1" spans="1:21" s="1" customFormat="1" ht="16.2" customHeight="1" x14ac:dyDescent="0.2">
      <c r="A1" s="222" t="s">
        <v>66</v>
      </c>
      <c r="B1" s="225" t="s">
        <v>23</v>
      </c>
      <c r="C1" s="225"/>
      <c r="D1" s="225"/>
      <c r="E1" s="225"/>
      <c r="I1" s="55"/>
      <c r="J1" s="55"/>
    </row>
    <row r="2" spans="1:21" s="1" customFormat="1" ht="16.2" customHeight="1" x14ac:dyDescent="0.2">
      <c r="A2" s="222"/>
      <c r="B2" s="225"/>
      <c r="C2" s="225"/>
      <c r="D2" s="225"/>
      <c r="E2" s="225"/>
      <c r="I2" s="55"/>
      <c r="J2" s="55"/>
    </row>
    <row r="3" spans="1:21" s="4" customFormat="1" ht="12.6" x14ac:dyDescent="0.2">
      <c r="B3" s="68" t="s">
        <v>1402</v>
      </c>
      <c r="F3" s="68"/>
      <c r="I3" s="52"/>
      <c r="J3" s="52"/>
    </row>
    <row r="4" spans="1:21" s="4" customFormat="1" ht="12.6" customHeight="1" x14ac:dyDescent="0.2">
      <c r="B4" s="68"/>
      <c r="C4" s="4">
        <f>COUNTA(C8:C37)</f>
        <v>30</v>
      </c>
      <c r="E4" s="69"/>
      <c r="F4" s="69"/>
      <c r="G4" s="69"/>
      <c r="I4" s="58">
        <f>COUNTIFS(I8:I37,"New")+COUNTIFS(I8:I37,"Changed")</f>
        <v>0</v>
      </c>
      <c r="J4" s="58">
        <f>COUNTIFS(J8:J37,"New")+COUNTIFS(J8:J37,"Changed")</f>
        <v>0</v>
      </c>
      <c r="K4" s="76">
        <f>SUM(K8:K37)</f>
        <v>12</v>
      </c>
    </row>
    <row r="5" spans="1:21" s="4" customFormat="1" ht="12.6" customHeight="1" x14ac:dyDescent="0.2">
      <c r="B5" s="224" t="s">
        <v>67</v>
      </c>
      <c r="C5" s="218" t="s">
        <v>68</v>
      </c>
      <c r="D5" s="224" t="s">
        <v>69</v>
      </c>
      <c r="E5" s="218" t="s">
        <v>70</v>
      </c>
      <c r="F5" s="218" t="s">
        <v>71</v>
      </c>
      <c r="G5" s="218" t="s">
        <v>72</v>
      </c>
      <c r="H5" s="218" t="s">
        <v>73</v>
      </c>
      <c r="I5" s="221" t="s">
        <v>74</v>
      </c>
      <c r="J5" s="221" t="s">
        <v>75</v>
      </c>
      <c r="K5" s="221" t="s">
        <v>77</v>
      </c>
      <c r="N5" s="219" t="s">
        <v>5</v>
      </c>
      <c r="O5" s="219" t="s">
        <v>78</v>
      </c>
      <c r="P5" s="219" t="s">
        <v>79</v>
      </c>
      <c r="R5" s="226" t="s">
        <v>80</v>
      </c>
      <c r="S5" s="226" t="s">
        <v>81</v>
      </c>
      <c r="T5" s="226" t="s">
        <v>82</v>
      </c>
      <c r="U5" s="226" t="s">
        <v>83</v>
      </c>
    </row>
    <row r="6" spans="1:21" s="4" customFormat="1" ht="12.6" x14ac:dyDescent="0.2">
      <c r="B6" s="231"/>
      <c r="C6" s="218"/>
      <c r="D6" s="231"/>
      <c r="E6" s="218"/>
      <c r="F6" s="218"/>
      <c r="G6" s="218"/>
      <c r="H6" s="218" t="s">
        <v>84</v>
      </c>
      <c r="I6" s="221"/>
      <c r="J6" s="221"/>
      <c r="K6" s="221"/>
      <c r="N6" s="220"/>
      <c r="O6" s="220"/>
      <c r="P6" s="220"/>
      <c r="R6" s="226"/>
      <c r="S6" s="226"/>
      <c r="T6" s="226"/>
      <c r="U6" s="226"/>
    </row>
    <row r="7" spans="1:21" s="4" customFormat="1" ht="12.6" x14ac:dyDescent="0.2">
      <c r="B7" s="10"/>
      <c r="C7" s="10"/>
      <c r="D7" s="10"/>
      <c r="E7" s="70"/>
      <c r="F7" s="70"/>
      <c r="G7" s="70"/>
      <c r="H7" s="59"/>
      <c r="I7" s="59"/>
      <c r="J7" s="59"/>
      <c r="K7" s="59"/>
      <c r="N7" s="10"/>
      <c r="O7" s="10"/>
      <c r="P7" s="10"/>
      <c r="R7" s="11"/>
      <c r="S7" s="11"/>
      <c r="T7" s="11"/>
      <c r="U7" s="11"/>
    </row>
    <row r="8" spans="1:21" s="4" customFormat="1" ht="88.2" x14ac:dyDescent="0.2">
      <c r="A8" s="12"/>
      <c r="B8" s="60" t="s">
        <v>129</v>
      </c>
      <c r="C8" s="60" t="s">
        <v>1884</v>
      </c>
      <c r="D8" s="60" t="s">
        <v>1885</v>
      </c>
      <c r="E8" s="60" t="s">
        <v>1405</v>
      </c>
      <c r="F8" s="60" t="s">
        <v>1406</v>
      </c>
      <c r="G8" s="61" t="s">
        <v>89</v>
      </c>
      <c r="H8" s="91" t="s">
        <v>1407</v>
      </c>
      <c r="I8" s="78" t="s">
        <v>101</v>
      </c>
      <c r="J8" s="78" t="s">
        <v>101</v>
      </c>
      <c r="K8" s="98">
        <v>1</v>
      </c>
      <c r="N8" s="18">
        <v>1</v>
      </c>
      <c r="O8" s="18" t="s">
        <v>102</v>
      </c>
      <c r="P8" s="18" t="s">
        <v>92</v>
      </c>
      <c r="R8" s="64" t="str">
        <f t="shared" ref="R8:R37" si="0">C8</f>
        <v>FC_1</v>
      </c>
      <c r="S8" s="64" t="s">
        <v>1408</v>
      </c>
      <c r="T8" s="64" t="s">
        <v>1409</v>
      </c>
      <c r="U8" s="64" t="s">
        <v>95</v>
      </c>
    </row>
    <row r="9" spans="1:21" s="4" customFormat="1" ht="88.2" x14ac:dyDescent="0.2">
      <c r="A9" s="12"/>
      <c r="B9" s="60" t="s">
        <v>85</v>
      </c>
      <c r="C9" s="60" t="s">
        <v>1886</v>
      </c>
      <c r="D9" s="60" t="s">
        <v>1885</v>
      </c>
      <c r="E9" s="60" t="s">
        <v>87</v>
      </c>
      <c r="F9" s="60" t="s">
        <v>1411</v>
      </c>
      <c r="G9" s="61" t="s">
        <v>89</v>
      </c>
      <c r="H9" s="91" t="s">
        <v>1412</v>
      </c>
      <c r="I9" s="78" t="s">
        <v>101</v>
      </c>
      <c r="J9" s="78" t="s">
        <v>101</v>
      </c>
      <c r="K9" s="98">
        <v>1</v>
      </c>
      <c r="N9" s="18">
        <v>1</v>
      </c>
      <c r="O9" s="18" t="s">
        <v>102</v>
      </c>
      <c r="P9" s="18" t="s">
        <v>92</v>
      </c>
      <c r="R9" s="64" t="str">
        <f t="shared" si="0"/>
        <v>FC_2</v>
      </c>
      <c r="S9" s="64" t="s">
        <v>93</v>
      </c>
      <c r="T9" s="64" t="s">
        <v>1887</v>
      </c>
      <c r="U9" s="64" t="s">
        <v>95</v>
      </c>
    </row>
    <row r="10" spans="1:21" s="4" customFormat="1" ht="75.599999999999994" x14ac:dyDescent="0.2">
      <c r="A10" s="12"/>
      <c r="B10" s="60" t="s">
        <v>85</v>
      </c>
      <c r="C10" s="60" t="s">
        <v>1888</v>
      </c>
      <c r="D10" s="60" t="s">
        <v>1885</v>
      </c>
      <c r="E10" s="60" t="s">
        <v>1415</v>
      </c>
      <c r="F10" s="60" t="s">
        <v>1416</v>
      </c>
      <c r="G10" s="61" t="s">
        <v>89</v>
      </c>
      <c r="H10" s="91" t="s">
        <v>1417</v>
      </c>
      <c r="I10" s="78" t="s">
        <v>101</v>
      </c>
      <c r="J10" s="78" t="s">
        <v>101</v>
      </c>
      <c r="K10" s="98">
        <v>1</v>
      </c>
      <c r="N10" s="18">
        <v>1</v>
      </c>
      <c r="O10" s="18" t="s">
        <v>102</v>
      </c>
      <c r="P10" s="18" t="s">
        <v>92</v>
      </c>
      <c r="R10" s="64" t="str">
        <f t="shared" si="0"/>
        <v>FC_3</v>
      </c>
      <c r="S10" s="64" t="s">
        <v>1418</v>
      </c>
      <c r="T10" s="64" t="s">
        <v>1889</v>
      </c>
      <c r="U10" s="64" t="s">
        <v>95</v>
      </c>
    </row>
    <row r="11" spans="1:21" s="4" customFormat="1" ht="75.599999999999994" x14ac:dyDescent="0.2">
      <c r="A11" s="12"/>
      <c r="B11" s="60" t="s">
        <v>85</v>
      </c>
      <c r="C11" s="60" t="s">
        <v>1890</v>
      </c>
      <c r="D11" s="60" t="s">
        <v>1885</v>
      </c>
      <c r="E11" s="60" t="s">
        <v>1421</v>
      </c>
      <c r="F11" s="60" t="s">
        <v>1726</v>
      </c>
      <c r="G11" s="61" t="s">
        <v>89</v>
      </c>
      <c r="H11" s="91" t="s">
        <v>563</v>
      </c>
      <c r="I11" s="78" t="s">
        <v>101</v>
      </c>
      <c r="J11" s="78" t="s">
        <v>101</v>
      </c>
      <c r="K11" s="98">
        <v>1</v>
      </c>
      <c r="N11" s="18">
        <v>1</v>
      </c>
      <c r="O11" s="18" t="s">
        <v>102</v>
      </c>
      <c r="P11" s="18" t="s">
        <v>92</v>
      </c>
      <c r="R11" s="64" t="str">
        <f t="shared" si="0"/>
        <v>FC_4</v>
      </c>
      <c r="S11" s="64" t="s">
        <v>1423</v>
      </c>
      <c r="T11" s="64" t="s">
        <v>1727</v>
      </c>
      <c r="U11" s="64" t="s">
        <v>95</v>
      </c>
    </row>
    <row r="12" spans="1:21" s="4" customFormat="1" ht="214.2" x14ac:dyDescent="0.2">
      <c r="A12" s="12"/>
      <c r="B12" s="60" t="s">
        <v>129</v>
      </c>
      <c r="C12" s="60" t="s">
        <v>1891</v>
      </c>
      <c r="D12" s="60" t="s">
        <v>1885</v>
      </c>
      <c r="E12" s="60" t="s">
        <v>1426</v>
      </c>
      <c r="F12" s="60" t="s">
        <v>1729</v>
      </c>
      <c r="G12" s="61" t="s">
        <v>1892</v>
      </c>
      <c r="H12" s="91" t="s">
        <v>1740</v>
      </c>
      <c r="I12" s="78" t="s">
        <v>101</v>
      </c>
      <c r="J12" s="78" t="s">
        <v>101</v>
      </c>
      <c r="K12" s="98">
        <v>1</v>
      </c>
      <c r="N12" s="18">
        <v>1</v>
      </c>
      <c r="O12" s="18" t="s">
        <v>102</v>
      </c>
      <c r="P12" s="18" t="s">
        <v>92</v>
      </c>
      <c r="R12" s="64" t="str">
        <f t="shared" si="0"/>
        <v>FC_5</v>
      </c>
      <c r="S12" s="64" t="s">
        <v>1430</v>
      </c>
      <c r="T12" s="64" t="s">
        <v>1444</v>
      </c>
      <c r="U12" s="64" t="s">
        <v>1893</v>
      </c>
    </row>
    <row r="13" spans="1:21" s="4" customFormat="1" ht="37.799999999999997" x14ac:dyDescent="0.2">
      <c r="A13" s="12"/>
      <c r="B13" s="60" t="s">
        <v>85</v>
      </c>
      <c r="C13" s="60" t="s">
        <v>1894</v>
      </c>
      <c r="D13" s="60" t="s">
        <v>1885</v>
      </c>
      <c r="E13" s="60" t="s">
        <v>1778</v>
      </c>
      <c r="F13" s="60" t="s">
        <v>1895</v>
      </c>
      <c r="G13" s="61" t="s">
        <v>89</v>
      </c>
      <c r="H13" s="91"/>
      <c r="I13" s="78" t="s">
        <v>101</v>
      </c>
      <c r="J13" s="78" t="s">
        <v>101</v>
      </c>
      <c r="K13" s="98">
        <v>0</v>
      </c>
      <c r="N13" s="18">
        <v>2</v>
      </c>
      <c r="O13" s="18" t="s">
        <v>102</v>
      </c>
      <c r="P13" s="18" t="s">
        <v>184</v>
      </c>
      <c r="R13" s="64" t="str">
        <f t="shared" si="0"/>
        <v>FC_6</v>
      </c>
      <c r="S13" s="64" t="s">
        <v>1780</v>
      </c>
      <c r="T13" s="64" t="s">
        <v>1896</v>
      </c>
      <c r="U13" s="64" t="s">
        <v>95</v>
      </c>
    </row>
    <row r="14" spans="1:21" s="4" customFormat="1" ht="37.799999999999997" x14ac:dyDescent="0.2">
      <c r="A14" s="12"/>
      <c r="B14" s="60" t="s">
        <v>129</v>
      </c>
      <c r="C14" s="60" t="s">
        <v>1897</v>
      </c>
      <c r="D14" s="60" t="s">
        <v>1885</v>
      </c>
      <c r="E14" s="60" t="s">
        <v>1898</v>
      </c>
      <c r="F14" s="60" t="s">
        <v>1899</v>
      </c>
      <c r="G14" s="61" t="s">
        <v>5485</v>
      </c>
      <c r="H14" s="91"/>
      <c r="I14" s="78" t="s">
        <v>101</v>
      </c>
      <c r="J14" s="78" t="s">
        <v>101</v>
      </c>
      <c r="K14" s="98">
        <v>0</v>
      </c>
      <c r="N14" s="18">
        <v>1</v>
      </c>
      <c r="O14" s="18" t="s">
        <v>102</v>
      </c>
      <c r="P14" s="18" t="s">
        <v>92</v>
      </c>
      <c r="R14" s="64" t="str">
        <f t="shared" si="0"/>
        <v>FC_7</v>
      </c>
      <c r="S14" s="64" t="s">
        <v>1900</v>
      </c>
      <c r="T14" s="64" t="s">
        <v>1901</v>
      </c>
      <c r="U14" s="64" t="s">
        <v>207</v>
      </c>
    </row>
    <row r="15" spans="1:21" s="4" customFormat="1" ht="37.799999999999997" x14ac:dyDescent="0.2">
      <c r="A15" s="12"/>
      <c r="B15" s="60" t="s">
        <v>129</v>
      </c>
      <c r="C15" s="60" t="s">
        <v>1902</v>
      </c>
      <c r="D15" s="60" t="s">
        <v>1885</v>
      </c>
      <c r="E15" s="60" t="s">
        <v>1903</v>
      </c>
      <c r="F15" s="60" t="s">
        <v>1904</v>
      </c>
      <c r="G15" s="61" t="s">
        <v>5485</v>
      </c>
      <c r="H15" s="91"/>
      <c r="I15" s="78" t="s">
        <v>101</v>
      </c>
      <c r="J15" s="78" t="s">
        <v>101</v>
      </c>
      <c r="K15" s="98">
        <v>0</v>
      </c>
      <c r="N15" s="18">
        <v>1</v>
      </c>
      <c r="O15" s="18" t="s">
        <v>102</v>
      </c>
      <c r="P15" s="18" t="s">
        <v>92</v>
      </c>
      <c r="R15" s="64" t="str">
        <f t="shared" si="0"/>
        <v>FC_8</v>
      </c>
      <c r="S15" s="64" t="s">
        <v>1905</v>
      </c>
      <c r="T15" s="64" t="s">
        <v>1906</v>
      </c>
      <c r="U15" s="64" t="s">
        <v>207</v>
      </c>
    </row>
    <row r="16" spans="1:21" s="4" customFormat="1" ht="63" x14ac:dyDescent="0.2">
      <c r="A16" s="12"/>
      <c r="B16" s="60" t="s">
        <v>129</v>
      </c>
      <c r="C16" s="60" t="s">
        <v>1907</v>
      </c>
      <c r="D16" s="60" t="s">
        <v>1885</v>
      </c>
      <c r="E16" s="60" t="s">
        <v>1908</v>
      </c>
      <c r="F16" s="60" t="s">
        <v>1909</v>
      </c>
      <c r="G16" s="61" t="s">
        <v>1503</v>
      </c>
      <c r="H16" s="91" t="s">
        <v>1559</v>
      </c>
      <c r="I16" s="78" t="s">
        <v>101</v>
      </c>
      <c r="J16" s="78" t="s">
        <v>101</v>
      </c>
      <c r="K16" s="98">
        <v>1</v>
      </c>
      <c r="N16" s="18">
        <v>1</v>
      </c>
      <c r="O16" s="18" t="s">
        <v>102</v>
      </c>
      <c r="P16" s="18" t="s">
        <v>92</v>
      </c>
      <c r="R16" s="64" t="str">
        <f t="shared" si="0"/>
        <v>FC_9</v>
      </c>
      <c r="S16" s="64" t="s">
        <v>1910</v>
      </c>
      <c r="T16" s="64" t="s">
        <v>1911</v>
      </c>
      <c r="U16" s="64" t="s">
        <v>599</v>
      </c>
    </row>
    <row r="17" spans="1:21" s="4" customFormat="1" ht="37.799999999999997" x14ac:dyDescent="0.2">
      <c r="A17" s="12"/>
      <c r="B17" s="60" t="s">
        <v>85</v>
      </c>
      <c r="C17" s="60" t="s">
        <v>1912</v>
      </c>
      <c r="D17" s="60" t="s">
        <v>1885</v>
      </c>
      <c r="E17" s="60" t="s">
        <v>263</v>
      </c>
      <c r="F17" s="60" t="s">
        <v>1913</v>
      </c>
      <c r="G17" s="61" t="s">
        <v>219</v>
      </c>
      <c r="H17" s="91"/>
      <c r="I17" s="78" t="s">
        <v>101</v>
      </c>
      <c r="J17" s="78" t="s">
        <v>101</v>
      </c>
      <c r="K17" s="98">
        <v>0</v>
      </c>
      <c r="N17" s="18">
        <v>1</v>
      </c>
      <c r="O17" s="18" t="s">
        <v>102</v>
      </c>
      <c r="P17" s="18" t="s">
        <v>92</v>
      </c>
      <c r="R17" s="64" t="str">
        <f t="shared" si="0"/>
        <v>FC_10</v>
      </c>
      <c r="S17" s="64" t="s">
        <v>266</v>
      </c>
      <c r="T17" s="64" t="s">
        <v>1914</v>
      </c>
      <c r="U17" s="64" t="s">
        <v>222</v>
      </c>
    </row>
    <row r="18" spans="1:21" s="4" customFormat="1" ht="201.6" x14ac:dyDescent="0.2">
      <c r="A18" s="12"/>
      <c r="B18" s="60" t="s">
        <v>129</v>
      </c>
      <c r="C18" s="60" t="s">
        <v>1915</v>
      </c>
      <c r="D18" s="60" t="s">
        <v>1885</v>
      </c>
      <c r="E18" s="60" t="s">
        <v>1916</v>
      </c>
      <c r="F18" s="60" t="s">
        <v>1917</v>
      </c>
      <c r="G18" s="61" t="s">
        <v>219</v>
      </c>
      <c r="H18" s="91" t="s">
        <v>1918</v>
      </c>
      <c r="I18" s="78" t="s">
        <v>101</v>
      </c>
      <c r="J18" s="78" t="s">
        <v>101</v>
      </c>
      <c r="K18" s="98">
        <v>1</v>
      </c>
      <c r="N18" s="18">
        <v>1</v>
      </c>
      <c r="O18" s="18" t="s">
        <v>102</v>
      </c>
      <c r="P18" s="18" t="s">
        <v>92</v>
      </c>
      <c r="R18" s="64" t="str">
        <f t="shared" si="0"/>
        <v>FC_11</v>
      </c>
      <c r="S18" s="64" t="s">
        <v>1919</v>
      </c>
      <c r="T18" s="64" t="s">
        <v>1920</v>
      </c>
      <c r="U18" s="64" t="s">
        <v>222</v>
      </c>
    </row>
    <row r="19" spans="1:21" s="4" customFormat="1" ht="75.599999999999994" x14ac:dyDescent="0.2">
      <c r="A19" s="12"/>
      <c r="B19" s="60" t="s">
        <v>85</v>
      </c>
      <c r="C19" s="60" t="s">
        <v>1921</v>
      </c>
      <c r="D19" s="60" t="s">
        <v>1885</v>
      </c>
      <c r="E19" s="60" t="s">
        <v>1922</v>
      </c>
      <c r="F19" s="60" t="s">
        <v>1923</v>
      </c>
      <c r="G19" s="61" t="s">
        <v>219</v>
      </c>
      <c r="H19" s="91" t="s">
        <v>1924</v>
      </c>
      <c r="I19" s="78" t="s">
        <v>101</v>
      </c>
      <c r="J19" s="78" t="s">
        <v>101</v>
      </c>
      <c r="K19" s="98">
        <v>1</v>
      </c>
      <c r="N19" s="18">
        <v>1</v>
      </c>
      <c r="O19" s="18" t="s">
        <v>102</v>
      </c>
      <c r="P19" s="18" t="s">
        <v>92</v>
      </c>
      <c r="R19" s="64" t="str">
        <f t="shared" si="0"/>
        <v>FC_12</v>
      </c>
      <c r="S19" s="64" t="s">
        <v>1925</v>
      </c>
      <c r="T19" s="64" t="s">
        <v>1926</v>
      </c>
      <c r="U19" s="64" t="s">
        <v>222</v>
      </c>
    </row>
    <row r="20" spans="1:21" s="4" customFormat="1" ht="75.599999999999994" x14ac:dyDescent="0.2">
      <c r="A20" s="12"/>
      <c r="B20" s="60" t="s">
        <v>85</v>
      </c>
      <c r="C20" s="60" t="s">
        <v>1927</v>
      </c>
      <c r="D20" s="60" t="s">
        <v>1885</v>
      </c>
      <c r="E20" s="60" t="s">
        <v>1928</v>
      </c>
      <c r="F20" s="60" t="s">
        <v>1929</v>
      </c>
      <c r="G20" s="61" t="s">
        <v>753</v>
      </c>
      <c r="H20" s="91"/>
      <c r="I20" s="78" t="s">
        <v>101</v>
      </c>
      <c r="J20" s="78" t="s">
        <v>101</v>
      </c>
      <c r="K20" s="98">
        <v>0</v>
      </c>
      <c r="N20" s="31">
        <v>1</v>
      </c>
      <c r="O20" s="18" t="s">
        <v>102</v>
      </c>
      <c r="P20" s="18" t="s">
        <v>92</v>
      </c>
      <c r="R20" s="64" t="str">
        <f t="shared" si="0"/>
        <v>FC_13</v>
      </c>
      <c r="S20" s="64" t="s">
        <v>1930</v>
      </c>
      <c r="T20" s="64" t="s">
        <v>1931</v>
      </c>
      <c r="U20" s="64" t="s">
        <v>756</v>
      </c>
    </row>
    <row r="21" spans="1:21" s="4" customFormat="1" ht="25.2" x14ac:dyDescent="0.2">
      <c r="A21" s="12"/>
      <c r="B21" s="60" t="s">
        <v>129</v>
      </c>
      <c r="C21" s="60" t="s">
        <v>1932</v>
      </c>
      <c r="D21" s="60" t="s">
        <v>1885</v>
      </c>
      <c r="E21" s="60" t="s">
        <v>1933</v>
      </c>
      <c r="F21" s="60" t="s">
        <v>1934</v>
      </c>
      <c r="G21" s="61" t="s">
        <v>1503</v>
      </c>
      <c r="H21" s="91" t="s">
        <v>1935</v>
      </c>
      <c r="I21" s="78" t="s">
        <v>101</v>
      </c>
      <c r="J21" s="78" t="s">
        <v>101</v>
      </c>
      <c r="K21" s="98">
        <v>1</v>
      </c>
      <c r="N21" s="18">
        <v>1</v>
      </c>
      <c r="O21" s="18" t="s">
        <v>102</v>
      </c>
      <c r="P21" s="18" t="s">
        <v>92</v>
      </c>
      <c r="R21" s="64" t="str">
        <f t="shared" si="0"/>
        <v>FC_14</v>
      </c>
      <c r="S21" s="64" t="s">
        <v>1936</v>
      </c>
      <c r="T21" s="64" t="s">
        <v>1937</v>
      </c>
      <c r="U21" s="64" t="s">
        <v>599</v>
      </c>
    </row>
    <row r="22" spans="1:21" s="4" customFormat="1" ht="37.799999999999997" x14ac:dyDescent="0.2">
      <c r="A22" s="12"/>
      <c r="B22" s="60" t="s">
        <v>85</v>
      </c>
      <c r="C22" s="60" t="s">
        <v>1938</v>
      </c>
      <c r="D22" s="60" t="s">
        <v>1885</v>
      </c>
      <c r="E22" s="60" t="s">
        <v>263</v>
      </c>
      <c r="F22" s="60" t="s">
        <v>1939</v>
      </c>
      <c r="G22" s="61" t="s">
        <v>219</v>
      </c>
      <c r="H22" s="91"/>
      <c r="I22" s="78" t="s">
        <v>101</v>
      </c>
      <c r="J22" s="78" t="s">
        <v>101</v>
      </c>
      <c r="K22" s="98">
        <v>0</v>
      </c>
      <c r="N22" s="18">
        <v>1</v>
      </c>
      <c r="O22" s="18" t="s">
        <v>102</v>
      </c>
      <c r="P22" s="18" t="s">
        <v>92</v>
      </c>
      <c r="R22" s="64" t="str">
        <f t="shared" si="0"/>
        <v>FC_15</v>
      </c>
      <c r="S22" s="64" t="s">
        <v>266</v>
      </c>
      <c r="T22" s="64" t="s">
        <v>1940</v>
      </c>
      <c r="U22" s="64" t="s">
        <v>222</v>
      </c>
    </row>
    <row r="23" spans="1:21" s="4" customFormat="1" ht="37.799999999999997" x14ac:dyDescent="0.2">
      <c r="A23" s="12"/>
      <c r="B23" s="60" t="s">
        <v>129</v>
      </c>
      <c r="C23" s="60" t="s">
        <v>1941</v>
      </c>
      <c r="D23" s="60" t="s">
        <v>1885</v>
      </c>
      <c r="E23" s="60" t="s">
        <v>1599</v>
      </c>
      <c r="F23" s="60" t="s">
        <v>1942</v>
      </c>
      <c r="G23" s="61" t="s">
        <v>5485</v>
      </c>
      <c r="H23" s="91" t="s">
        <v>1601</v>
      </c>
      <c r="I23" s="78" t="s">
        <v>101</v>
      </c>
      <c r="J23" s="78" t="s">
        <v>101</v>
      </c>
      <c r="K23" s="98">
        <v>1</v>
      </c>
      <c r="N23" s="18">
        <v>1</v>
      </c>
      <c r="O23" s="18" t="s">
        <v>102</v>
      </c>
      <c r="P23" s="18" t="s">
        <v>92</v>
      </c>
      <c r="R23" s="64" t="str">
        <f t="shared" si="0"/>
        <v>FC_16</v>
      </c>
      <c r="S23" s="64" t="s">
        <v>1943</v>
      </c>
      <c r="T23" s="64" t="s">
        <v>1944</v>
      </c>
      <c r="U23" s="64" t="s">
        <v>207</v>
      </c>
    </row>
    <row r="24" spans="1:21" s="4" customFormat="1" ht="75.599999999999994" x14ac:dyDescent="0.2">
      <c r="A24" s="12"/>
      <c r="B24" s="60" t="s">
        <v>129</v>
      </c>
      <c r="C24" s="60" t="s">
        <v>1945</v>
      </c>
      <c r="D24" s="60" t="s">
        <v>1885</v>
      </c>
      <c r="E24" s="60" t="s">
        <v>1946</v>
      </c>
      <c r="F24" s="60" t="s">
        <v>1947</v>
      </c>
      <c r="G24" s="61" t="s">
        <v>418</v>
      </c>
      <c r="H24" s="91"/>
      <c r="I24" s="78" t="s">
        <v>101</v>
      </c>
      <c r="J24" s="78" t="s">
        <v>101</v>
      </c>
      <c r="K24" s="98">
        <v>0</v>
      </c>
      <c r="N24" s="18">
        <v>2</v>
      </c>
      <c r="O24" s="18" t="s">
        <v>102</v>
      </c>
      <c r="P24" s="18" t="s">
        <v>184</v>
      </c>
      <c r="R24" s="64" t="str">
        <f t="shared" si="0"/>
        <v>FC_17</v>
      </c>
      <c r="S24" s="64" t="s">
        <v>1948</v>
      </c>
      <c r="T24" s="64" t="s">
        <v>1949</v>
      </c>
      <c r="U24" s="64" t="s">
        <v>744</v>
      </c>
    </row>
    <row r="25" spans="1:21" s="4" customFormat="1" ht="50.4" x14ac:dyDescent="0.2">
      <c r="A25" s="12"/>
      <c r="B25" s="60" t="s">
        <v>129</v>
      </c>
      <c r="C25" s="60" t="s">
        <v>1950</v>
      </c>
      <c r="D25" s="60" t="s">
        <v>1885</v>
      </c>
      <c r="E25" s="60" t="s">
        <v>1951</v>
      </c>
      <c r="F25" s="60" t="s">
        <v>1952</v>
      </c>
      <c r="G25" s="61" t="s">
        <v>1953</v>
      </c>
      <c r="H25" s="91"/>
      <c r="I25" s="78" t="s">
        <v>101</v>
      </c>
      <c r="J25" s="78" t="s">
        <v>101</v>
      </c>
      <c r="K25" s="98">
        <v>0</v>
      </c>
      <c r="N25" s="18">
        <v>2</v>
      </c>
      <c r="O25" s="18" t="s">
        <v>102</v>
      </c>
      <c r="P25" s="18" t="s">
        <v>184</v>
      </c>
      <c r="R25" s="64" t="str">
        <f t="shared" si="0"/>
        <v>FC_18</v>
      </c>
      <c r="S25" s="64" t="s">
        <v>1954</v>
      </c>
      <c r="T25" s="64" t="s">
        <v>1955</v>
      </c>
      <c r="U25" s="64" t="s">
        <v>1956</v>
      </c>
    </row>
    <row r="26" spans="1:21" s="4" customFormat="1" ht="63" x14ac:dyDescent="0.2">
      <c r="A26" s="12"/>
      <c r="B26" s="60" t="s">
        <v>129</v>
      </c>
      <c r="C26" s="60" t="s">
        <v>1957</v>
      </c>
      <c r="D26" s="60" t="s">
        <v>1885</v>
      </c>
      <c r="E26" s="60" t="s">
        <v>1958</v>
      </c>
      <c r="F26" s="60" t="s">
        <v>1959</v>
      </c>
      <c r="G26" s="61" t="s">
        <v>1960</v>
      </c>
      <c r="H26" s="91"/>
      <c r="I26" s="78" t="s">
        <v>101</v>
      </c>
      <c r="J26" s="78" t="s">
        <v>101</v>
      </c>
      <c r="K26" s="98">
        <v>0</v>
      </c>
      <c r="N26" s="18">
        <v>2</v>
      </c>
      <c r="O26" s="18" t="s">
        <v>102</v>
      </c>
      <c r="P26" s="18" t="s">
        <v>184</v>
      </c>
      <c r="R26" s="64" t="str">
        <f t="shared" si="0"/>
        <v>FC_19</v>
      </c>
      <c r="S26" s="64" t="s">
        <v>1961</v>
      </c>
      <c r="T26" s="64" t="s">
        <v>1962</v>
      </c>
      <c r="U26" s="64" t="s">
        <v>1963</v>
      </c>
    </row>
    <row r="27" spans="1:21" s="4" customFormat="1" ht="176.4" x14ac:dyDescent="0.2">
      <c r="A27" s="12"/>
      <c r="B27" s="60" t="s">
        <v>129</v>
      </c>
      <c r="C27" s="60" t="s">
        <v>1964</v>
      </c>
      <c r="D27" s="60" t="s">
        <v>1885</v>
      </c>
      <c r="E27" s="60" t="s">
        <v>1105</v>
      </c>
      <c r="F27" s="60" t="s">
        <v>1965</v>
      </c>
      <c r="G27" s="61" t="s">
        <v>219</v>
      </c>
      <c r="H27" s="91"/>
      <c r="I27" s="78" t="s">
        <v>101</v>
      </c>
      <c r="J27" s="78" t="s">
        <v>101</v>
      </c>
      <c r="K27" s="98">
        <v>0</v>
      </c>
      <c r="N27" s="18">
        <v>2</v>
      </c>
      <c r="O27" s="18" t="s">
        <v>102</v>
      </c>
      <c r="P27" s="18" t="s">
        <v>184</v>
      </c>
      <c r="R27" s="64" t="str">
        <f t="shared" si="0"/>
        <v>FC_20</v>
      </c>
      <c r="S27" s="64" t="s">
        <v>1966</v>
      </c>
      <c r="T27" s="64" t="s">
        <v>1967</v>
      </c>
      <c r="U27" s="64" t="s">
        <v>222</v>
      </c>
    </row>
    <row r="28" spans="1:21" s="4" customFormat="1" ht="100.8" x14ac:dyDescent="0.2">
      <c r="A28" s="12"/>
      <c r="B28" s="60" t="s">
        <v>129</v>
      </c>
      <c r="C28" s="60" t="s">
        <v>1968</v>
      </c>
      <c r="D28" s="60" t="s">
        <v>1885</v>
      </c>
      <c r="E28" s="60" t="s">
        <v>1099</v>
      </c>
      <c r="F28" s="60" t="s">
        <v>1969</v>
      </c>
      <c r="G28" s="61" t="s">
        <v>219</v>
      </c>
      <c r="H28" s="91"/>
      <c r="I28" s="78" t="s">
        <v>101</v>
      </c>
      <c r="J28" s="78" t="s">
        <v>101</v>
      </c>
      <c r="K28" s="98">
        <v>0</v>
      </c>
      <c r="N28" s="18">
        <v>2</v>
      </c>
      <c r="O28" s="18" t="s">
        <v>102</v>
      </c>
      <c r="P28" s="18" t="s">
        <v>184</v>
      </c>
      <c r="R28" s="64" t="str">
        <f t="shared" si="0"/>
        <v>FC_21</v>
      </c>
      <c r="S28" s="64" t="s">
        <v>1102</v>
      </c>
      <c r="T28" s="64" t="s">
        <v>1970</v>
      </c>
      <c r="U28" s="64" t="s">
        <v>222</v>
      </c>
    </row>
    <row r="29" spans="1:21" s="4" customFormat="1" ht="88.2" x14ac:dyDescent="0.2">
      <c r="A29" s="12"/>
      <c r="B29" s="60" t="s">
        <v>129</v>
      </c>
      <c r="C29" s="60" t="s">
        <v>1971</v>
      </c>
      <c r="D29" s="60" t="s">
        <v>1885</v>
      </c>
      <c r="E29" s="60" t="s">
        <v>1972</v>
      </c>
      <c r="F29" s="60" t="s">
        <v>1973</v>
      </c>
      <c r="G29" s="61" t="s">
        <v>89</v>
      </c>
      <c r="H29" s="91"/>
      <c r="I29" s="78" t="s">
        <v>101</v>
      </c>
      <c r="J29" s="78" t="s">
        <v>101</v>
      </c>
      <c r="K29" s="98">
        <v>0</v>
      </c>
      <c r="N29" s="31">
        <v>2</v>
      </c>
      <c r="O29" s="18" t="s">
        <v>102</v>
      </c>
      <c r="P29" s="18" t="s">
        <v>184</v>
      </c>
      <c r="R29" s="64" t="str">
        <f t="shared" si="0"/>
        <v>FC_22</v>
      </c>
      <c r="S29" s="64" t="s">
        <v>1974</v>
      </c>
      <c r="T29" s="64" t="s">
        <v>1975</v>
      </c>
      <c r="U29" s="64" t="s">
        <v>95</v>
      </c>
    </row>
    <row r="30" spans="1:21" s="4" customFormat="1" ht="37.799999999999997" x14ac:dyDescent="0.2">
      <c r="A30" s="12"/>
      <c r="B30" s="60" t="s">
        <v>129</v>
      </c>
      <c r="C30" s="60" t="s">
        <v>1976</v>
      </c>
      <c r="D30" s="60" t="s">
        <v>1885</v>
      </c>
      <c r="E30" s="60" t="s">
        <v>1977</v>
      </c>
      <c r="F30" s="60" t="s">
        <v>1978</v>
      </c>
      <c r="G30" s="61" t="s">
        <v>1979</v>
      </c>
      <c r="H30" s="91" t="s">
        <v>1980</v>
      </c>
      <c r="I30" s="78" t="s">
        <v>101</v>
      </c>
      <c r="J30" s="78" t="s">
        <v>101</v>
      </c>
      <c r="K30" s="98">
        <v>1</v>
      </c>
      <c r="N30" s="18">
        <v>1</v>
      </c>
      <c r="O30" s="18" t="s">
        <v>102</v>
      </c>
      <c r="P30" s="18" t="s">
        <v>92</v>
      </c>
      <c r="R30" s="64" t="str">
        <f t="shared" si="0"/>
        <v>FC_23</v>
      </c>
      <c r="S30" s="64" t="s">
        <v>1977</v>
      </c>
      <c r="T30" s="64" t="s">
        <v>1981</v>
      </c>
      <c r="U30" s="64" t="s">
        <v>1982</v>
      </c>
    </row>
    <row r="31" spans="1:21" s="4" customFormat="1" ht="100.8" x14ac:dyDescent="0.2">
      <c r="A31" s="12"/>
      <c r="B31" s="60" t="s">
        <v>129</v>
      </c>
      <c r="C31" s="60" t="s">
        <v>1983</v>
      </c>
      <c r="D31" s="60" t="s">
        <v>1885</v>
      </c>
      <c r="E31" s="60" t="s">
        <v>1984</v>
      </c>
      <c r="F31" s="60" t="s">
        <v>1985</v>
      </c>
      <c r="G31" s="61" t="s">
        <v>1986</v>
      </c>
      <c r="H31" s="91"/>
      <c r="I31" s="78" t="s">
        <v>101</v>
      </c>
      <c r="J31" s="78" t="s">
        <v>101</v>
      </c>
      <c r="K31" s="98">
        <v>0</v>
      </c>
      <c r="N31" s="31">
        <v>2</v>
      </c>
      <c r="O31" s="18" t="s">
        <v>102</v>
      </c>
      <c r="P31" s="18" t="s">
        <v>184</v>
      </c>
      <c r="R31" s="64" t="str">
        <f t="shared" si="0"/>
        <v>FC_24</v>
      </c>
      <c r="S31" s="64" t="s">
        <v>1987</v>
      </c>
      <c r="T31" s="64" t="s">
        <v>1988</v>
      </c>
      <c r="U31" s="64" t="s">
        <v>1989</v>
      </c>
    </row>
    <row r="32" spans="1:21" s="4" customFormat="1" ht="63" x14ac:dyDescent="0.2">
      <c r="A32" s="12"/>
      <c r="B32" s="60" t="s">
        <v>129</v>
      </c>
      <c r="C32" s="60" t="s">
        <v>1990</v>
      </c>
      <c r="D32" s="60" t="s">
        <v>1885</v>
      </c>
      <c r="E32" s="60" t="s">
        <v>1991</v>
      </c>
      <c r="F32" s="60" t="s">
        <v>1992</v>
      </c>
      <c r="G32" s="61" t="s">
        <v>418</v>
      </c>
      <c r="H32" s="91"/>
      <c r="I32" s="78" t="s">
        <v>101</v>
      </c>
      <c r="J32" s="78" t="s">
        <v>101</v>
      </c>
      <c r="K32" s="98">
        <v>0</v>
      </c>
      <c r="N32" s="31">
        <v>2</v>
      </c>
      <c r="O32" s="18" t="s">
        <v>102</v>
      </c>
      <c r="P32" s="18" t="s">
        <v>184</v>
      </c>
      <c r="R32" s="64" t="str">
        <f t="shared" si="0"/>
        <v>FC_25</v>
      </c>
      <c r="S32" s="64" t="s">
        <v>1993</v>
      </c>
      <c r="T32" s="64" t="s">
        <v>1994</v>
      </c>
      <c r="U32" s="64" t="s">
        <v>744</v>
      </c>
    </row>
    <row r="33" spans="1:21" s="4" customFormat="1" ht="50.4" x14ac:dyDescent="0.2">
      <c r="A33" s="12"/>
      <c r="B33" s="60" t="s">
        <v>129</v>
      </c>
      <c r="C33" s="60" t="s">
        <v>1995</v>
      </c>
      <c r="D33" s="60" t="s">
        <v>1885</v>
      </c>
      <c r="E33" s="60" t="s">
        <v>1996</v>
      </c>
      <c r="F33" s="60" t="s">
        <v>1997</v>
      </c>
      <c r="G33" s="61" t="s">
        <v>418</v>
      </c>
      <c r="H33" s="91"/>
      <c r="I33" s="78" t="s">
        <v>101</v>
      </c>
      <c r="J33" s="78" t="s">
        <v>101</v>
      </c>
      <c r="K33" s="98">
        <v>0</v>
      </c>
      <c r="N33" s="18">
        <v>2</v>
      </c>
      <c r="O33" s="18" t="s">
        <v>102</v>
      </c>
      <c r="P33" s="18" t="s">
        <v>184</v>
      </c>
      <c r="R33" s="64" t="str">
        <f t="shared" si="0"/>
        <v>FC_26</v>
      </c>
      <c r="S33" s="64" t="s">
        <v>1998</v>
      </c>
      <c r="T33" s="64" t="s">
        <v>1999</v>
      </c>
      <c r="U33" s="64" t="s">
        <v>744</v>
      </c>
    </row>
    <row r="34" spans="1:21" s="4" customFormat="1" ht="50.4" x14ac:dyDescent="0.2">
      <c r="A34" s="12"/>
      <c r="B34" s="60" t="s">
        <v>129</v>
      </c>
      <c r="C34" s="60" t="s">
        <v>2000</v>
      </c>
      <c r="D34" s="60" t="s">
        <v>1885</v>
      </c>
      <c r="E34" s="60" t="s">
        <v>2001</v>
      </c>
      <c r="F34" s="60" t="s">
        <v>2002</v>
      </c>
      <c r="G34" s="61" t="s">
        <v>5485</v>
      </c>
      <c r="H34" s="91"/>
      <c r="I34" s="78" t="s">
        <v>101</v>
      </c>
      <c r="J34" s="78" t="s">
        <v>101</v>
      </c>
      <c r="K34" s="98">
        <v>0</v>
      </c>
      <c r="N34" s="18">
        <v>1</v>
      </c>
      <c r="O34" s="18" t="s">
        <v>102</v>
      </c>
      <c r="P34" s="18" t="s">
        <v>92</v>
      </c>
      <c r="R34" s="64" t="str">
        <f t="shared" si="0"/>
        <v>FC_27</v>
      </c>
      <c r="S34" s="64" t="s">
        <v>2003</v>
      </c>
      <c r="T34" s="64" t="s">
        <v>2004</v>
      </c>
      <c r="U34" s="64" t="s">
        <v>207</v>
      </c>
    </row>
    <row r="35" spans="1:21" s="4" customFormat="1" ht="50.4" x14ac:dyDescent="0.2">
      <c r="A35" s="12"/>
      <c r="B35" s="60" t="s">
        <v>85</v>
      </c>
      <c r="C35" s="60" t="s">
        <v>2005</v>
      </c>
      <c r="D35" s="60" t="s">
        <v>1885</v>
      </c>
      <c r="E35" s="60" t="s">
        <v>1701</v>
      </c>
      <c r="F35" s="60" t="s">
        <v>1702</v>
      </c>
      <c r="G35" s="61" t="s">
        <v>1703</v>
      </c>
      <c r="H35" s="91" t="s">
        <v>1704</v>
      </c>
      <c r="I35" s="78" t="s">
        <v>101</v>
      </c>
      <c r="J35" s="78" t="s">
        <v>101</v>
      </c>
      <c r="K35" s="98">
        <v>1</v>
      </c>
      <c r="N35" s="18">
        <v>2</v>
      </c>
      <c r="O35" s="18" t="s">
        <v>102</v>
      </c>
      <c r="P35" s="18" t="s">
        <v>184</v>
      </c>
      <c r="R35" s="64" t="str">
        <f t="shared" si="0"/>
        <v>FC_28</v>
      </c>
      <c r="S35" s="64" t="s">
        <v>1705</v>
      </c>
      <c r="T35" s="64" t="s">
        <v>1706</v>
      </c>
      <c r="U35" s="64" t="s">
        <v>1707</v>
      </c>
    </row>
    <row r="36" spans="1:21" s="4" customFormat="1" ht="37.799999999999997" x14ac:dyDescent="0.2">
      <c r="A36" s="12"/>
      <c r="B36" s="60" t="s">
        <v>85</v>
      </c>
      <c r="C36" s="60" t="s">
        <v>2006</v>
      </c>
      <c r="D36" s="60" t="s">
        <v>1885</v>
      </c>
      <c r="E36" s="60" t="s">
        <v>1709</v>
      </c>
      <c r="F36" s="60" t="s">
        <v>1710</v>
      </c>
      <c r="G36" s="61" t="s">
        <v>418</v>
      </c>
      <c r="H36" s="91"/>
      <c r="I36" s="78" t="s">
        <v>101</v>
      </c>
      <c r="J36" s="78" t="s">
        <v>101</v>
      </c>
      <c r="K36" s="98">
        <v>0</v>
      </c>
      <c r="N36" s="18">
        <v>1</v>
      </c>
      <c r="O36" s="18" t="s">
        <v>102</v>
      </c>
      <c r="P36" s="18" t="s">
        <v>92</v>
      </c>
      <c r="R36" s="64" t="str">
        <f t="shared" si="0"/>
        <v>FC_29</v>
      </c>
      <c r="S36" s="64" t="s">
        <v>1711</v>
      </c>
      <c r="T36" s="64" t="s">
        <v>1712</v>
      </c>
      <c r="U36" s="64" t="s">
        <v>744</v>
      </c>
    </row>
    <row r="37" spans="1:21" s="4" customFormat="1" ht="37.799999999999997" x14ac:dyDescent="0.2">
      <c r="A37" s="12"/>
      <c r="B37" s="64" t="s">
        <v>85</v>
      </c>
      <c r="C37" s="60" t="s">
        <v>2007</v>
      </c>
      <c r="D37" s="64" t="s">
        <v>1885</v>
      </c>
      <c r="E37" s="64" t="s">
        <v>1714</v>
      </c>
      <c r="F37" s="64" t="s">
        <v>1715</v>
      </c>
      <c r="G37" s="61" t="s">
        <v>418</v>
      </c>
      <c r="H37" s="91"/>
      <c r="I37" s="78" t="s">
        <v>101</v>
      </c>
      <c r="J37" s="78" t="s">
        <v>101</v>
      </c>
      <c r="K37" s="98">
        <v>0</v>
      </c>
      <c r="N37" s="18">
        <v>2</v>
      </c>
      <c r="O37" s="18" t="s">
        <v>102</v>
      </c>
      <c r="P37" s="18" t="s">
        <v>184</v>
      </c>
      <c r="R37" s="64" t="str">
        <f t="shared" si="0"/>
        <v>FC_30</v>
      </c>
      <c r="S37" s="64" t="s">
        <v>1716</v>
      </c>
      <c r="T37" s="64" t="s">
        <v>1717</v>
      </c>
      <c r="U37" s="64" t="s">
        <v>744</v>
      </c>
    </row>
  </sheetData>
  <autoFilter ref="B7:U37" xr:uid="{7A55B31E-FFC5-45F2-9495-848371328120}"/>
  <mergeCells count="19">
    <mergeCell ref="R5:R6"/>
    <mergeCell ref="S5:S6"/>
    <mergeCell ref="T5:T6"/>
    <mergeCell ref="U5:U6"/>
    <mergeCell ref="B1:E2"/>
    <mergeCell ref="K5:K6"/>
    <mergeCell ref="I5:I6"/>
    <mergeCell ref="J5:J6"/>
    <mergeCell ref="O5:O6"/>
    <mergeCell ref="P5:P6"/>
    <mergeCell ref="A1:A2"/>
    <mergeCell ref="B5:B6"/>
    <mergeCell ref="C5:C6"/>
    <mergeCell ref="N5:N6"/>
    <mergeCell ref="H5:H6"/>
    <mergeCell ref="D5:D6"/>
    <mergeCell ref="E5:E6"/>
    <mergeCell ref="F5:F6"/>
    <mergeCell ref="G5:G6"/>
  </mergeCells>
  <phoneticPr fontId="36" type="noConversion"/>
  <hyperlinks>
    <hyperlink ref="A1:A2" location="'Table of contents'!A1" display="Back to map" xr:uid="{216FFB7A-2629-44D8-8030-30118D743C05}"/>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83156-4A6B-478F-AB90-13EBB94C7508}">
  <sheetPr codeName="Sheet13">
    <tabColor theme="5"/>
  </sheetPr>
  <dimension ref="A1:J15"/>
  <sheetViews>
    <sheetView zoomScale="70" zoomScaleNormal="70" workbookViewId="0">
      <selection activeCell="D131" sqref="D131"/>
    </sheetView>
  </sheetViews>
  <sheetFormatPr defaultColWidth="0" defaultRowHeight="0" customHeight="1" zeroHeight="1" x14ac:dyDescent="0.2"/>
  <cols>
    <col min="1" max="6" width="12.6328125" style="54" customWidth="1"/>
    <col min="7" max="10" width="12.6328125" style="54" hidden="1" customWidth="1"/>
    <col min="11" max="16384" width="7.26953125" style="54" hidden="1"/>
  </cols>
  <sheetData>
    <row r="1" spans="1:10" ht="11.4" customHeight="1" x14ac:dyDescent="0.2">
      <c r="A1" s="227" t="s">
        <v>2008</v>
      </c>
      <c r="B1" s="227"/>
      <c r="C1" s="227"/>
      <c r="D1" s="227"/>
      <c r="E1" s="227"/>
      <c r="F1" s="227"/>
      <c r="G1" s="53"/>
      <c r="H1" s="53"/>
      <c r="I1" s="53"/>
      <c r="J1" s="53"/>
    </row>
    <row r="2" spans="1:10" ht="11.4" customHeight="1" x14ac:dyDescent="0.2">
      <c r="A2" s="227"/>
      <c r="B2" s="227"/>
      <c r="C2" s="227"/>
      <c r="D2" s="227"/>
      <c r="E2" s="227"/>
      <c r="F2" s="227"/>
      <c r="G2" s="53"/>
      <c r="H2" s="53"/>
      <c r="I2" s="53"/>
      <c r="J2" s="53"/>
    </row>
    <row r="3" spans="1:10" ht="11.4" customHeight="1" x14ac:dyDescent="0.2">
      <c r="A3" s="227"/>
      <c r="B3" s="227"/>
      <c r="C3" s="227"/>
      <c r="D3" s="227"/>
      <c r="E3" s="227"/>
      <c r="F3" s="227"/>
      <c r="G3" s="53"/>
      <c r="H3" s="53"/>
      <c r="I3" s="53"/>
      <c r="J3" s="53"/>
    </row>
    <row r="4" spans="1:10" ht="11.4" customHeight="1" x14ac:dyDescent="0.2">
      <c r="A4" s="227"/>
      <c r="B4" s="227"/>
      <c r="C4" s="227"/>
      <c r="D4" s="227"/>
      <c r="E4" s="227"/>
      <c r="F4" s="227"/>
      <c r="G4" s="53"/>
      <c r="H4" s="53"/>
      <c r="I4" s="53"/>
      <c r="J4" s="53"/>
    </row>
    <row r="5" spans="1:10" ht="11.4" customHeight="1" x14ac:dyDescent="0.2">
      <c r="A5" s="227"/>
      <c r="B5" s="227"/>
      <c r="C5" s="227"/>
      <c r="D5" s="227"/>
      <c r="E5" s="227"/>
      <c r="F5" s="227"/>
      <c r="G5" s="53"/>
      <c r="H5" s="53"/>
      <c r="I5" s="53"/>
      <c r="J5" s="53"/>
    </row>
    <row r="6" spans="1:10" ht="11.4" customHeight="1" x14ac:dyDescent="0.2">
      <c r="A6" s="227"/>
      <c r="B6" s="227"/>
      <c r="C6" s="227"/>
      <c r="D6" s="227"/>
      <c r="E6" s="227"/>
      <c r="F6" s="227"/>
      <c r="G6" s="53"/>
      <c r="H6" s="53"/>
      <c r="I6" s="53"/>
      <c r="J6" s="53"/>
    </row>
    <row r="7" spans="1:10" ht="11.4" customHeight="1" x14ac:dyDescent="0.2">
      <c r="A7" s="227"/>
      <c r="B7" s="227"/>
      <c r="C7" s="227"/>
      <c r="D7" s="227"/>
      <c r="E7" s="227"/>
      <c r="F7" s="227"/>
      <c r="G7" s="53"/>
      <c r="H7" s="53"/>
      <c r="I7" s="53"/>
      <c r="J7" s="53"/>
    </row>
    <row r="8" spans="1:10" ht="11.4" customHeight="1" x14ac:dyDescent="0.2">
      <c r="A8" s="227"/>
      <c r="B8" s="227"/>
      <c r="C8" s="227"/>
      <c r="D8" s="227"/>
      <c r="E8" s="227"/>
      <c r="F8" s="227"/>
      <c r="G8" s="53"/>
      <c r="H8" s="53"/>
      <c r="I8" s="53"/>
      <c r="J8" s="53"/>
    </row>
    <row r="9" spans="1:10" ht="11.4" customHeight="1" x14ac:dyDescent="0.2">
      <c r="A9" s="227"/>
      <c r="B9" s="227"/>
      <c r="C9" s="227"/>
      <c r="D9" s="227"/>
      <c r="E9" s="227"/>
      <c r="F9" s="227"/>
      <c r="G9" s="53"/>
      <c r="H9" s="53"/>
      <c r="I9" s="53"/>
      <c r="J9" s="53"/>
    </row>
    <row r="10" spans="1:10" ht="11.4" customHeight="1" x14ac:dyDescent="0.2">
      <c r="A10" s="227"/>
      <c r="B10" s="227"/>
      <c r="C10" s="227"/>
      <c r="D10" s="227"/>
      <c r="E10" s="227"/>
      <c r="F10" s="227"/>
      <c r="G10" s="53"/>
      <c r="H10" s="53"/>
      <c r="I10" s="53"/>
      <c r="J10" s="53"/>
    </row>
    <row r="11" spans="1:10" ht="11.4" customHeight="1" x14ac:dyDescent="0.2">
      <c r="A11" s="227"/>
      <c r="B11" s="227"/>
      <c r="C11" s="227"/>
      <c r="D11" s="227"/>
      <c r="E11" s="227"/>
      <c r="F11" s="227"/>
      <c r="G11" s="53"/>
      <c r="H11" s="53"/>
      <c r="I11" s="53"/>
      <c r="J11" s="53"/>
    </row>
    <row r="12" spans="1:10" ht="11.4" customHeight="1" x14ac:dyDescent="0.2">
      <c r="A12" s="227"/>
      <c r="B12" s="227"/>
      <c r="C12" s="227"/>
      <c r="D12" s="227"/>
      <c r="E12" s="227"/>
      <c r="F12" s="227"/>
      <c r="G12" s="53"/>
      <c r="H12" s="53"/>
      <c r="I12" s="53"/>
      <c r="J12" s="53"/>
    </row>
    <row r="13" spans="1:10" ht="11.4" customHeight="1" x14ac:dyDescent="0.2">
      <c r="A13" s="227"/>
      <c r="B13" s="227"/>
      <c r="C13" s="227"/>
      <c r="D13" s="227"/>
      <c r="E13" s="227"/>
      <c r="F13" s="227"/>
      <c r="G13" s="53"/>
      <c r="H13" s="53"/>
      <c r="I13" s="53"/>
      <c r="J13" s="53"/>
    </row>
    <row r="14" spans="1:10" ht="11.4" customHeight="1" x14ac:dyDescent="0.2">
      <c r="A14" s="227"/>
      <c r="B14" s="227"/>
      <c r="C14" s="227"/>
      <c r="D14" s="227"/>
      <c r="E14" s="227"/>
      <c r="F14" s="227"/>
      <c r="G14" s="53"/>
      <c r="H14" s="53"/>
      <c r="I14" s="53"/>
      <c r="J14" s="53"/>
    </row>
    <row r="15" spans="1:10" ht="11.4" customHeight="1" x14ac:dyDescent="0.2">
      <c r="A15" s="227"/>
      <c r="B15" s="227"/>
      <c r="C15" s="227"/>
      <c r="D15" s="227"/>
      <c r="E15" s="227"/>
      <c r="F15" s="227"/>
      <c r="G15" s="53"/>
      <c r="H15" s="53"/>
      <c r="I15" s="53"/>
      <c r="J15" s="53"/>
    </row>
  </sheetData>
  <mergeCells count="1">
    <mergeCell ref="A1:F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A922-9F02-413E-8A10-37F8D4310EEA}">
  <sheetPr codeName="Sheet14"/>
  <dimension ref="A1:T72"/>
  <sheetViews>
    <sheetView showGridLines="0" zoomScale="70" zoomScaleNormal="70" workbookViewId="0">
      <pane xSplit="6" ySplit="7" topLeftCell="J2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2.6"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31.7265625" style="65" customWidth="1"/>
    <col min="9" max="10" width="12.6328125" style="66" customWidth="1"/>
    <col min="11" max="12" width="7.6328125" style="50"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2009</v>
      </c>
      <c r="C1" s="225"/>
      <c r="D1" s="225"/>
      <c r="E1" s="225"/>
      <c r="I1" s="55"/>
      <c r="J1" s="55"/>
      <c r="K1" s="90"/>
      <c r="L1" s="90"/>
    </row>
    <row r="2" spans="1:20" s="1" customFormat="1" ht="16.2" customHeight="1" x14ac:dyDescent="0.2">
      <c r="A2" s="222"/>
      <c r="B2" s="225"/>
      <c r="C2" s="225"/>
      <c r="D2" s="225"/>
      <c r="E2" s="225"/>
      <c r="I2" s="55"/>
      <c r="J2" s="55"/>
      <c r="K2" s="90"/>
      <c r="L2" s="90"/>
    </row>
    <row r="3" spans="1:20" s="4" customFormat="1" x14ac:dyDescent="0.2">
      <c r="A3" s="4" t="s">
        <v>65</v>
      </c>
      <c r="B3" s="56"/>
      <c r="I3" s="52"/>
      <c r="J3" s="52"/>
      <c r="K3" s="50"/>
      <c r="L3" s="50"/>
    </row>
    <row r="4" spans="1:20" s="4" customFormat="1" x14ac:dyDescent="0.2">
      <c r="B4" s="68"/>
      <c r="C4" s="4">
        <f>COUNTA(C8:C72)</f>
        <v>65</v>
      </c>
      <c r="E4" s="68"/>
      <c r="F4" s="68"/>
      <c r="G4" s="68"/>
      <c r="I4" s="58">
        <f>COUNTIFS(I8:I72,"New")+COUNTIFS(I8:I72,"Changed")</f>
        <v>0</v>
      </c>
      <c r="J4" s="58">
        <f>COUNTIFS(J8:J72,"New")+COUNTIFS(J8:J72,"Changed")</f>
        <v>0</v>
      </c>
      <c r="K4" s="50"/>
      <c r="L4" s="50"/>
    </row>
    <row r="5" spans="1:20" s="4" customFormat="1" ht="12.6" customHeight="1" x14ac:dyDescent="0.2">
      <c r="B5" s="224" t="s">
        <v>67</v>
      </c>
      <c r="C5" s="218" t="s">
        <v>68</v>
      </c>
      <c r="D5" s="224" t="s">
        <v>69</v>
      </c>
      <c r="E5" s="218" t="s">
        <v>70</v>
      </c>
      <c r="F5" s="218" t="s">
        <v>71</v>
      </c>
      <c r="G5" s="218" t="s">
        <v>72</v>
      </c>
      <c r="H5" s="218" t="s">
        <v>73</v>
      </c>
      <c r="I5" s="221" t="s">
        <v>74</v>
      </c>
      <c r="J5" s="221" t="s">
        <v>75</v>
      </c>
      <c r="K5" s="50"/>
      <c r="L5" s="50"/>
      <c r="M5" s="219" t="s">
        <v>5</v>
      </c>
      <c r="N5" s="219" t="s">
        <v>78</v>
      </c>
      <c r="O5" s="219" t="s">
        <v>79</v>
      </c>
      <c r="Q5" s="226" t="s">
        <v>80</v>
      </c>
      <c r="R5" s="226" t="s">
        <v>81</v>
      </c>
      <c r="S5" s="226" t="s">
        <v>82</v>
      </c>
      <c r="T5" s="226" t="s">
        <v>83</v>
      </c>
    </row>
    <row r="6" spans="1:20" s="4" customFormat="1" x14ac:dyDescent="0.2">
      <c r="B6" s="231"/>
      <c r="C6" s="218"/>
      <c r="D6" s="231"/>
      <c r="E6" s="218"/>
      <c r="F6" s="218"/>
      <c r="G6" s="218"/>
      <c r="H6" s="218" t="s">
        <v>84</v>
      </c>
      <c r="I6" s="221"/>
      <c r="J6" s="221"/>
      <c r="K6" s="50"/>
      <c r="L6" s="50"/>
      <c r="M6" s="220"/>
      <c r="N6" s="220"/>
      <c r="O6" s="220"/>
      <c r="Q6" s="226"/>
      <c r="R6" s="226"/>
      <c r="S6" s="226"/>
      <c r="T6" s="226"/>
    </row>
    <row r="7" spans="1:20" s="4" customFormat="1" x14ac:dyDescent="0.2">
      <c r="B7" s="10"/>
      <c r="C7" s="10"/>
      <c r="D7" s="10"/>
      <c r="E7" s="70"/>
      <c r="F7" s="70"/>
      <c r="G7" s="70"/>
      <c r="H7" s="59"/>
      <c r="I7" s="59"/>
      <c r="J7" s="59"/>
      <c r="K7" s="50"/>
      <c r="L7" s="50"/>
      <c r="M7" s="10"/>
      <c r="N7" s="10"/>
      <c r="O7" s="10"/>
      <c r="Q7" s="11"/>
      <c r="R7" s="11"/>
      <c r="S7" s="11"/>
      <c r="T7" s="11"/>
    </row>
    <row r="8" spans="1:20" s="4" customFormat="1" ht="50.4" customHeight="1" x14ac:dyDescent="0.2">
      <c r="A8" s="12"/>
      <c r="B8" s="60" t="s">
        <v>129</v>
      </c>
      <c r="C8" s="60" t="s">
        <v>2010</v>
      </c>
      <c r="D8" s="60" t="s">
        <v>27</v>
      </c>
      <c r="E8" s="60" t="s">
        <v>2011</v>
      </c>
      <c r="F8" s="60" t="s">
        <v>2012</v>
      </c>
      <c r="G8" s="61" t="s">
        <v>89</v>
      </c>
      <c r="H8" s="91"/>
      <c r="I8" s="78" t="s">
        <v>101</v>
      </c>
      <c r="J8" s="78" t="s">
        <v>101</v>
      </c>
      <c r="K8" s="50"/>
      <c r="L8" s="50"/>
      <c r="M8" s="18">
        <v>1</v>
      </c>
      <c r="N8" s="18" t="s">
        <v>2013</v>
      </c>
      <c r="O8" s="18" t="s">
        <v>2014</v>
      </c>
      <c r="Q8" s="64" t="str">
        <f>C8</f>
        <v>FA_1</v>
      </c>
      <c r="R8" s="64" t="s">
        <v>2015</v>
      </c>
      <c r="S8" s="64" t="s">
        <v>2016</v>
      </c>
      <c r="T8" s="64" t="s">
        <v>95</v>
      </c>
    </row>
    <row r="9" spans="1:20" s="4" customFormat="1" ht="50.4" x14ac:dyDescent="0.2">
      <c r="A9" s="12"/>
      <c r="B9" s="60" t="s">
        <v>85</v>
      </c>
      <c r="C9" s="60" t="s">
        <v>2017</v>
      </c>
      <c r="D9" s="60" t="s">
        <v>27</v>
      </c>
      <c r="E9" s="60" t="s">
        <v>87</v>
      </c>
      <c r="F9" s="60" t="s">
        <v>1411</v>
      </c>
      <c r="G9" s="61" t="s">
        <v>89</v>
      </c>
      <c r="H9" s="91"/>
      <c r="I9" s="78" t="s">
        <v>101</v>
      </c>
      <c r="J9" s="78" t="s">
        <v>101</v>
      </c>
      <c r="K9" s="50"/>
      <c r="L9" s="50"/>
      <c r="M9" s="18">
        <v>1</v>
      </c>
      <c r="N9" s="18" t="s">
        <v>2013</v>
      </c>
      <c r="O9" s="18" t="s">
        <v>2014</v>
      </c>
      <c r="Q9" s="64" t="str">
        <f t="shared" ref="Q9:Q72" si="0">C9</f>
        <v>FA_2</v>
      </c>
      <c r="R9" s="64" t="s">
        <v>93</v>
      </c>
      <c r="S9" s="64" t="s">
        <v>2018</v>
      </c>
      <c r="T9" s="64" t="s">
        <v>95</v>
      </c>
    </row>
    <row r="10" spans="1:20" s="4" customFormat="1" ht="37.799999999999997" x14ac:dyDescent="0.2">
      <c r="A10" s="12"/>
      <c r="B10" s="60" t="s">
        <v>129</v>
      </c>
      <c r="C10" s="60" t="s">
        <v>2019</v>
      </c>
      <c r="D10" s="60" t="s">
        <v>27</v>
      </c>
      <c r="E10" s="60" t="s">
        <v>2020</v>
      </c>
      <c r="F10" s="60" t="s">
        <v>2021</v>
      </c>
      <c r="G10" s="61" t="s">
        <v>219</v>
      </c>
      <c r="H10" s="91"/>
      <c r="I10" s="78" t="s">
        <v>101</v>
      </c>
      <c r="J10" s="78" t="s">
        <v>101</v>
      </c>
      <c r="K10" s="95"/>
      <c r="L10" s="95"/>
      <c r="M10" s="18">
        <v>1</v>
      </c>
      <c r="N10" s="18" t="s">
        <v>2013</v>
      </c>
      <c r="O10" s="18" t="s">
        <v>2014</v>
      </c>
      <c r="Q10" s="64" t="str">
        <f t="shared" si="0"/>
        <v>FA_3</v>
      </c>
      <c r="R10" s="64" t="s">
        <v>2022</v>
      </c>
      <c r="S10" s="64" t="s">
        <v>2023</v>
      </c>
      <c r="T10" s="64" t="s">
        <v>222</v>
      </c>
    </row>
    <row r="11" spans="1:20" s="4" customFormat="1" ht="37.799999999999997" x14ac:dyDescent="0.2">
      <c r="A11" s="12"/>
      <c r="B11" s="60" t="s">
        <v>129</v>
      </c>
      <c r="C11" s="60" t="s">
        <v>2024</v>
      </c>
      <c r="D11" s="60" t="s">
        <v>27</v>
      </c>
      <c r="E11" s="60" t="s">
        <v>2025</v>
      </c>
      <c r="F11" s="60" t="s">
        <v>2026</v>
      </c>
      <c r="G11" s="61" t="s">
        <v>1503</v>
      </c>
      <c r="H11" s="91"/>
      <c r="I11" s="78" t="s">
        <v>101</v>
      </c>
      <c r="J11" s="78" t="s">
        <v>101</v>
      </c>
      <c r="K11" s="50"/>
      <c r="L11" s="50"/>
      <c r="M11" s="18">
        <v>1</v>
      </c>
      <c r="N11" s="18" t="s">
        <v>2013</v>
      </c>
      <c r="O11" s="18" t="s">
        <v>2014</v>
      </c>
      <c r="Q11" s="64" t="str">
        <f t="shared" si="0"/>
        <v>FA_4</v>
      </c>
      <c r="R11" s="64" t="s">
        <v>2027</v>
      </c>
      <c r="S11" s="64" t="s">
        <v>2028</v>
      </c>
      <c r="T11" s="64" t="s">
        <v>599</v>
      </c>
    </row>
    <row r="12" spans="1:20" s="4" customFormat="1" ht="50.4" x14ac:dyDescent="0.2">
      <c r="A12" s="12"/>
      <c r="B12" s="60" t="s">
        <v>85</v>
      </c>
      <c r="C12" s="60" t="s">
        <v>2029</v>
      </c>
      <c r="D12" s="60" t="s">
        <v>27</v>
      </c>
      <c r="E12" s="60" t="s">
        <v>263</v>
      </c>
      <c r="F12" s="60" t="s">
        <v>2030</v>
      </c>
      <c r="G12" s="61" t="s">
        <v>219</v>
      </c>
      <c r="H12" s="91"/>
      <c r="I12" s="78" t="s">
        <v>101</v>
      </c>
      <c r="J12" s="78" t="s">
        <v>101</v>
      </c>
      <c r="K12" s="50"/>
      <c r="L12" s="50"/>
      <c r="M12" s="18">
        <v>1</v>
      </c>
      <c r="N12" s="18" t="s">
        <v>2013</v>
      </c>
      <c r="O12" s="18" t="s">
        <v>2014</v>
      </c>
      <c r="Q12" s="64" t="str">
        <f t="shared" si="0"/>
        <v>FA_5</v>
      </c>
      <c r="R12" s="64" t="s">
        <v>266</v>
      </c>
      <c r="S12" s="64" t="s">
        <v>2031</v>
      </c>
      <c r="T12" s="64" t="s">
        <v>222</v>
      </c>
    </row>
    <row r="13" spans="1:20" s="4" customFormat="1" ht="37.799999999999997" x14ac:dyDescent="0.2">
      <c r="A13" s="12"/>
      <c r="B13" s="60" t="s">
        <v>129</v>
      </c>
      <c r="C13" s="60" t="s">
        <v>2032</v>
      </c>
      <c r="D13" s="60" t="s">
        <v>27</v>
      </c>
      <c r="E13" s="60" t="s">
        <v>2001</v>
      </c>
      <c r="F13" s="60" t="s">
        <v>2033</v>
      </c>
      <c r="G13" s="61" t="s">
        <v>5485</v>
      </c>
      <c r="H13" s="91"/>
      <c r="I13" s="78" t="s">
        <v>101</v>
      </c>
      <c r="J13" s="78" t="s">
        <v>101</v>
      </c>
      <c r="K13" s="50"/>
      <c r="L13" s="50"/>
      <c r="M13" s="18">
        <v>1</v>
      </c>
      <c r="N13" s="18" t="s">
        <v>2013</v>
      </c>
      <c r="O13" s="18" t="s">
        <v>2014</v>
      </c>
      <c r="Q13" s="64" t="str">
        <f t="shared" si="0"/>
        <v>FA_6</v>
      </c>
      <c r="R13" s="64" t="s">
        <v>2003</v>
      </c>
      <c r="S13" s="64" t="s">
        <v>2034</v>
      </c>
      <c r="T13" s="64" t="s">
        <v>207</v>
      </c>
    </row>
    <row r="14" spans="1:20" s="4" customFormat="1" ht="37.799999999999997" x14ac:dyDescent="0.2">
      <c r="A14" s="12"/>
      <c r="B14" s="60" t="s">
        <v>129</v>
      </c>
      <c r="C14" s="60" t="s">
        <v>2035</v>
      </c>
      <c r="D14" s="60" t="s">
        <v>27</v>
      </c>
      <c r="E14" s="60" t="s">
        <v>2036</v>
      </c>
      <c r="F14" s="60" t="s">
        <v>2037</v>
      </c>
      <c r="G14" s="61" t="s">
        <v>753</v>
      </c>
      <c r="H14" s="91"/>
      <c r="I14" s="78" t="s">
        <v>101</v>
      </c>
      <c r="J14" s="78" t="s">
        <v>101</v>
      </c>
      <c r="K14" s="50"/>
      <c r="L14" s="50"/>
      <c r="M14" s="18">
        <v>1</v>
      </c>
      <c r="N14" s="18" t="s">
        <v>2013</v>
      </c>
      <c r="O14" s="18" t="s">
        <v>2014</v>
      </c>
      <c r="Q14" s="64" t="str">
        <f t="shared" si="0"/>
        <v>FA_7</v>
      </c>
      <c r="R14" s="64" t="s">
        <v>2038</v>
      </c>
      <c r="S14" s="64" t="s">
        <v>2039</v>
      </c>
      <c r="T14" s="64" t="s">
        <v>756</v>
      </c>
    </row>
    <row r="15" spans="1:20" s="4" customFormat="1" ht="75.599999999999994" x14ac:dyDescent="0.2">
      <c r="A15" s="12"/>
      <c r="B15" s="60" t="s">
        <v>129</v>
      </c>
      <c r="C15" s="60" t="s">
        <v>2040</v>
      </c>
      <c r="D15" s="60" t="s">
        <v>27</v>
      </c>
      <c r="E15" s="60" t="s">
        <v>2041</v>
      </c>
      <c r="F15" s="60" t="s">
        <v>2042</v>
      </c>
      <c r="G15" s="61" t="s">
        <v>2043</v>
      </c>
      <c r="H15" s="91"/>
      <c r="I15" s="78" t="s">
        <v>101</v>
      </c>
      <c r="J15" s="78" t="s">
        <v>101</v>
      </c>
      <c r="K15" s="50"/>
      <c r="L15" s="50"/>
      <c r="M15" s="18">
        <v>1</v>
      </c>
      <c r="N15" s="18" t="s">
        <v>2013</v>
      </c>
      <c r="O15" s="18" t="s">
        <v>2014</v>
      </c>
      <c r="Q15" s="64" t="str">
        <f t="shared" si="0"/>
        <v>FA_8</v>
      </c>
      <c r="R15" s="64" t="s">
        <v>2044</v>
      </c>
      <c r="S15" s="64" t="s">
        <v>2045</v>
      </c>
      <c r="T15" s="64" t="s">
        <v>2046</v>
      </c>
    </row>
    <row r="16" spans="1:20" s="4" customFormat="1" ht="75.599999999999994" x14ac:dyDescent="0.2">
      <c r="A16" s="12"/>
      <c r="B16" s="60" t="s">
        <v>129</v>
      </c>
      <c r="C16" s="60" t="s">
        <v>2047</v>
      </c>
      <c r="D16" s="60" t="s">
        <v>27</v>
      </c>
      <c r="E16" s="60" t="s">
        <v>2048</v>
      </c>
      <c r="F16" s="60" t="s">
        <v>2049</v>
      </c>
      <c r="G16" s="61" t="s">
        <v>219</v>
      </c>
      <c r="H16" s="91"/>
      <c r="I16" s="78" t="s">
        <v>101</v>
      </c>
      <c r="J16" s="78" t="s">
        <v>101</v>
      </c>
      <c r="K16" s="50"/>
      <c r="L16" s="50"/>
      <c r="M16" s="18">
        <v>1</v>
      </c>
      <c r="N16" s="18" t="s">
        <v>2013</v>
      </c>
      <c r="O16" s="18" t="s">
        <v>2014</v>
      </c>
      <c r="Q16" s="64" t="str">
        <f t="shared" si="0"/>
        <v>FA_9</v>
      </c>
      <c r="R16" s="64" t="s">
        <v>2050</v>
      </c>
      <c r="S16" s="64" t="s">
        <v>2051</v>
      </c>
      <c r="T16" s="64" t="s">
        <v>222</v>
      </c>
    </row>
    <row r="17" spans="1:20" s="4" customFormat="1" ht="37.799999999999997" x14ac:dyDescent="0.2">
      <c r="A17" s="12"/>
      <c r="B17" s="60" t="s">
        <v>129</v>
      </c>
      <c r="C17" s="60" t="s">
        <v>2052</v>
      </c>
      <c r="D17" s="60" t="s">
        <v>27</v>
      </c>
      <c r="E17" s="60" t="s">
        <v>2053</v>
      </c>
      <c r="F17" s="60" t="s">
        <v>1112</v>
      </c>
      <c r="G17" s="61" t="s">
        <v>219</v>
      </c>
      <c r="H17" s="91"/>
      <c r="I17" s="78" t="s">
        <v>101</v>
      </c>
      <c r="J17" s="78" t="s">
        <v>101</v>
      </c>
      <c r="K17" s="50"/>
      <c r="L17" s="50"/>
      <c r="M17" s="18">
        <v>2</v>
      </c>
      <c r="N17" s="18" t="s">
        <v>2013</v>
      </c>
      <c r="O17" s="18" t="s">
        <v>2014</v>
      </c>
      <c r="Q17" s="64" t="str">
        <f t="shared" si="0"/>
        <v>FA_10</v>
      </c>
      <c r="R17" s="64" t="s">
        <v>2054</v>
      </c>
      <c r="S17" s="64" t="s">
        <v>1114</v>
      </c>
      <c r="T17" s="64" t="s">
        <v>222</v>
      </c>
    </row>
    <row r="18" spans="1:20" s="4" customFormat="1" ht="37.799999999999997" x14ac:dyDescent="0.2">
      <c r="A18" s="12"/>
      <c r="B18" s="60" t="s">
        <v>129</v>
      </c>
      <c r="C18" s="60" t="s">
        <v>2055</v>
      </c>
      <c r="D18" s="60" t="s">
        <v>27</v>
      </c>
      <c r="E18" s="60" t="s">
        <v>2056</v>
      </c>
      <c r="F18" s="60" t="s">
        <v>2057</v>
      </c>
      <c r="G18" s="61" t="s">
        <v>219</v>
      </c>
      <c r="H18" s="91"/>
      <c r="I18" s="78" t="s">
        <v>101</v>
      </c>
      <c r="J18" s="78" t="s">
        <v>101</v>
      </c>
      <c r="K18" s="50"/>
      <c r="L18" s="50"/>
      <c r="M18" s="18">
        <v>1</v>
      </c>
      <c r="N18" s="18" t="s">
        <v>2013</v>
      </c>
      <c r="O18" s="18" t="s">
        <v>2014</v>
      </c>
      <c r="Q18" s="64" t="str">
        <f t="shared" si="0"/>
        <v>FA_11</v>
      </c>
      <c r="R18" s="64" t="s">
        <v>2058</v>
      </c>
      <c r="S18" s="64" t="s">
        <v>2059</v>
      </c>
      <c r="T18" s="64" t="s">
        <v>222</v>
      </c>
    </row>
    <row r="19" spans="1:20" s="4" customFormat="1" ht="37.799999999999997" x14ac:dyDescent="0.2">
      <c r="A19" s="12"/>
      <c r="B19" s="60" t="s">
        <v>129</v>
      </c>
      <c r="C19" s="60" t="s">
        <v>2060</v>
      </c>
      <c r="D19" s="60" t="s">
        <v>27</v>
      </c>
      <c r="E19" s="60" t="s">
        <v>1977</v>
      </c>
      <c r="F19" s="60" t="s">
        <v>2061</v>
      </c>
      <c r="G19" s="61" t="s">
        <v>1979</v>
      </c>
      <c r="H19" s="91"/>
      <c r="I19" s="78" t="s">
        <v>101</v>
      </c>
      <c r="J19" s="78" t="s">
        <v>101</v>
      </c>
      <c r="K19" s="50"/>
      <c r="L19" s="50"/>
      <c r="M19" s="18">
        <v>1</v>
      </c>
      <c r="N19" s="18" t="s">
        <v>2013</v>
      </c>
      <c r="O19" s="18" t="s">
        <v>2014</v>
      </c>
      <c r="Q19" s="64" t="str">
        <f t="shared" si="0"/>
        <v>FA_12</v>
      </c>
      <c r="R19" s="64" t="s">
        <v>1977</v>
      </c>
      <c r="S19" s="64" t="s">
        <v>2062</v>
      </c>
      <c r="T19" s="64" t="s">
        <v>1982</v>
      </c>
    </row>
    <row r="20" spans="1:20" s="4" customFormat="1" ht="138.6" x14ac:dyDescent="0.2">
      <c r="A20" s="12"/>
      <c r="B20" s="60" t="s">
        <v>129</v>
      </c>
      <c r="C20" s="60" t="s">
        <v>2063</v>
      </c>
      <c r="D20" s="60" t="s">
        <v>27</v>
      </c>
      <c r="E20" s="60" t="s">
        <v>2064</v>
      </c>
      <c r="F20" s="60" t="s">
        <v>2065</v>
      </c>
      <c r="G20" s="61" t="s">
        <v>219</v>
      </c>
      <c r="H20" s="91" t="s">
        <v>2066</v>
      </c>
      <c r="I20" s="78" t="s">
        <v>101</v>
      </c>
      <c r="J20" s="78" t="s">
        <v>101</v>
      </c>
      <c r="K20" s="95"/>
      <c r="L20" s="95"/>
      <c r="M20" s="18">
        <v>1</v>
      </c>
      <c r="N20" s="18" t="s">
        <v>2013</v>
      </c>
      <c r="O20" s="18" t="s">
        <v>2014</v>
      </c>
      <c r="Q20" s="64" t="str">
        <f t="shared" si="0"/>
        <v>FA_13</v>
      </c>
      <c r="R20" s="64" t="s">
        <v>2067</v>
      </c>
      <c r="S20" s="64" t="s">
        <v>2068</v>
      </c>
      <c r="T20" s="64" t="s">
        <v>222</v>
      </c>
    </row>
    <row r="21" spans="1:20" s="4" customFormat="1" ht="37.799999999999997" x14ac:dyDescent="0.2">
      <c r="A21" s="12"/>
      <c r="B21" s="60" t="s">
        <v>129</v>
      </c>
      <c r="C21" s="60" t="s">
        <v>2069</v>
      </c>
      <c r="D21" s="60" t="s">
        <v>27</v>
      </c>
      <c r="E21" s="60" t="s">
        <v>2070</v>
      </c>
      <c r="F21" s="60" t="s">
        <v>2071</v>
      </c>
      <c r="G21" s="61" t="s">
        <v>219</v>
      </c>
      <c r="H21" s="91"/>
      <c r="I21" s="78" t="s">
        <v>101</v>
      </c>
      <c r="J21" s="78" t="s">
        <v>101</v>
      </c>
      <c r="K21" s="95"/>
      <c r="L21" s="95"/>
      <c r="M21" s="18">
        <v>1</v>
      </c>
      <c r="N21" s="18" t="s">
        <v>2013</v>
      </c>
      <c r="O21" s="18" t="s">
        <v>2014</v>
      </c>
      <c r="Q21" s="64" t="str">
        <f t="shared" si="0"/>
        <v>FA_14</v>
      </c>
      <c r="R21" s="64" t="s">
        <v>2072</v>
      </c>
      <c r="S21" s="64" t="s">
        <v>2073</v>
      </c>
      <c r="T21" s="64" t="s">
        <v>222</v>
      </c>
    </row>
    <row r="22" spans="1:20" s="4" customFormat="1" ht="37.799999999999997" x14ac:dyDescent="0.2">
      <c r="A22" s="12"/>
      <c r="B22" s="60" t="s">
        <v>129</v>
      </c>
      <c r="C22" s="60" t="s">
        <v>2074</v>
      </c>
      <c r="D22" s="60" t="s">
        <v>27</v>
      </c>
      <c r="E22" s="60" t="s">
        <v>2075</v>
      </c>
      <c r="F22" s="60" t="s">
        <v>2076</v>
      </c>
      <c r="G22" s="61" t="s">
        <v>1503</v>
      </c>
      <c r="H22" s="91"/>
      <c r="I22" s="78" t="s">
        <v>101</v>
      </c>
      <c r="J22" s="78" t="s">
        <v>101</v>
      </c>
      <c r="K22" s="95"/>
      <c r="L22" s="95"/>
      <c r="M22" s="18">
        <v>1</v>
      </c>
      <c r="N22" s="18" t="s">
        <v>2013</v>
      </c>
      <c r="O22" s="18" t="s">
        <v>2014</v>
      </c>
      <c r="Q22" s="64" t="str">
        <f t="shared" si="0"/>
        <v>FA_15</v>
      </c>
      <c r="R22" s="64" t="s">
        <v>2077</v>
      </c>
      <c r="S22" s="64" t="s">
        <v>2078</v>
      </c>
      <c r="T22" s="64" t="s">
        <v>599</v>
      </c>
    </row>
    <row r="23" spans="1:20" s="4" customFormat="1" ht="37.799999999999997" x14ac:dyDescent="0.2">
      <c r="A23" s="12"/>
      <c r="B23" s="60" t="s">
        <v>85</v>
      </c>
      <c r="C23" s="60" t="s">
        <v>2079</v>
      </c>
      <c r="D23" s="60" t="s">
        <v>27</v>
      </c>
      <c r="E23" s="60" t="s">
        <v>263</v>
      </c>
      <c r="F23" s="60" t="s">
        <v>2080</v>
      </c>
      <c r="G23" s="61" t="s">
        <v>219</v>
      </c>
      <c r="H23" s="91"/>
      <c r="I23" s="78" t="s">
        <v>101</v>
      </c>
      <c r="J23" s="78" t="s">
        <v>101</v>
      </c>
      <c r="K23" s="95"/>
      <c r="L23" s="95"/>
      <c r="M23" s="18">
        <v>1</v>
      </c>
      <c r="N23" s="18" t="s">
        <v>2013</v>
      </c>
      <c r="O23" s="18" t="s">
        <v>2014</v>
      </c>
      <c r="Q23" s="64" t="str">
        <f t="shared" si="0"/>
        <v>FA_16</v>
      </c>
      <c r="R23" s="64" t="s">
        <v>266</v>
      </c>
      <c r="S23" s="64" t="s">
        <v>2081</v>
      </c>
      <c r="T23" s="64" t="s">
        <v>222</v>
      </c>
    </row>
    <row r="24" spans="1:20" s="4" customFormat="1" ht="37.799999999999997" x14ac:dyDescent="0.2">
      <c r="A24" s="12"/>
      <c r="B24" s="60" t="s">
        <v>129</v>
      </c>
      <c r="C24" s="60" t="s">
        <v>2082</v>
      </c>
      <c r="D24" s="60" t="s">
        <v>27</v>
      </c>
      <c r="E24" s="60" t="s">
        <v>2083</v>
      </c>
      <c r="F24" s="60" t="s">
        <v>2084</v>
      </c>
      <c r="G24" s="61" t="s">
        <v>5488</v>
      </c>
      <c r="H24" s="91"/>
      <c r="I24" s="78" t="s">
        <v>101</v>
      </c>
      <c r="J24" s="78" t="s">
        <v>101</v>
      </c>
      <c r="K24" s="95"/>
      <c r="L24" s="95"/>
      <c r="M24" s="18">
        <v>1</v>
      </c>
      <c r="N24" s="18" t="s">
        <v>2013</v>
      </c>
      <c r="O24" s="18" t="s">
        <v>2014</v>
      </c>
      <c r="Q24" s="64" t="str">
        <f t="shared" si="0"/>
        <v>FA_17</v>
      </c>
      <c r="R24" s="64" t="s">
        <v>2085</v>
      </c>
      <c r="S24" s="64" t="s">
        <v>2086</v>
      </c>
      <c r="T24" s="64" t="s">
        <v>2087</v>
      </c>
    </row>
    <row r="25" spans="1:20" s="4" customFormat="1" ht="50.4" x14ac:dyDescent="0.2">
      <c r="A25" s="12"/>
      <c r="B25" s="60" t="s">
        <v>129</v>
      </c>
      <c r="C25" s="60" t="s">
        <v>2088</v>
      </c>
      <c r="D25" s="60" t="s">
        <v>27</v>
      </c>
      <c r="E25" s="60" t="s">
        <v>2089</v>
      </c>
      <c r="F25" s="60" t="s">
        <v>2090</v>
      </c>
      <c r="G25" s="61" t="s">
        <v>2091</v>
      </c>
      <c r="H25" s="91"/>
      <c r="I25" s="78" t="s">
        <v>101</v>
      </c>
      <c r="J25" s="78" t="s">
        <v>101</v>
      </c>
      <c r="K25" s="95"/>
      <c r="L25" s="95"/>
      <c r="M25" s="18">
        <v>1</v>
      </c>
      <c r="N25" s="18" t="s">
        <v>2013</v>
      </c>
      <c r="O25" s="18" t="s">
        <v>2014</v>
      </c>
      <c r="Q25" s="64" t="str">
        <f t="shared" si="0"/>
        <v>FA_18</v>
      </c>
      <c r="R25" s="64" t="s">
        <v>2092</v>
      </c>
      <c r="S25" s="64" t="s">
        <v>2093</v>
      </c>
      <c r="T25" s="64" t="s">
        <v>2094</v>
      </c>
    </row>
    <row r="26" spans="1:20" s="4" customFormat="1" ht="88.2" x14ac:dyDescent="0.2">
      <c r="A26" s="12"/>
      <c r="B26" s="60" t="s">
        <v>129</v>
      </c>
      <c r="C26" s="60" t="s">
        <v>2095</v>
      </c>
      <c r="D26" s="60" t="s">
        <v>27</v>
      </c>
      <c r="E26" s="60" t="s">
        <v>2096</v>
      </c>
      <c r="F26" s="60" t="s">
        <v>2097</v>
      </c>
      <c r="G26" s="61" t="s">
        <v>2098</v>
      </c>
      <c r="H26" s="91"/>
      <c r="I26" s="78" t="s">
        <v>101</v>
      </c>
      <c r="J26" s="78" t="s">
        <v>101</v>
      </c>
      <c r="K26" s="50"/>
      <c r="L26" s="50"/>
      <c r="M26" s="18">
        <v>1</v>
      </c>
      <c r="N26" s="18" t="s">
        <v>2013</v>
      </c>
      <c r="O26" s="18" t="s">
        <v>2014</v>
      </c>
      <c r="Q26" s="64" t="str">
        <f t="shared" si="0"/>
        <v>FA_19</v>
      </c>
      <c r="R26" s="64" t="s">
        <v>2099</v>
      </c>
      <c r="S26" s="64" t="s">
        <v>2100</v>
      </c>
      <c r="T26" s="64" t="s">
        <v>2101</v>
      </c>
    </row>
    <row r="27" spans="1:20" s="4" customFormat="1" ht="315" x14ac:dyDescent="0.2">
      <c r="A27" s="12"/>
      <c r="B27" s="60" t="s">
        <v>129</v>
      </c>
      <c r="C27" s="60" t="s">
        <v>2102</v>
      </c>
      <c r="D27" s="60" t="s">
        <v>27</v>
      </c>
      <c r="E27" s="60" t="s">
        <v>2103</v>
      </c>
      <c r="F27" s="60" t="s">
        <v>2104</v>
      </c>
      <c r="G27" s="61" t="s">
        <v>219</v>
      </c>
      <c r="H27" s="91" t="s">
        <v>2066</v>
      </c>
      <c r="I27" s="78" t="s">
        <v>101</v>
      </c>
      <c r="J27" s="78" t="s">
        <v>101</v>
      </c>
      <c r="K27" s="95"/>
      <c r="L27" s="95"/>
      <c r="M27" s="18">
        <v>1</v>
      </c>
      <c r="N27" s="18" t="s">
        <v>2013</v>
      </c>
      <c r="O27" s="18" t="s">
        <v>2014</v>
      </c>
      <c r="Q27" s="64" t="str">
        <f t="shared" si="0"/>
        <v>FA_20</v>
      </c>
      <c r="R27" s="64" t="s">
        <v>2105</v>
      </c>
      <c r="S27" s="64" t="s">
        <v>2106</v>
      </c>
      <c r="T27" s="64" t="s">
        <v>222</v>
      </c>
    </row>
    <row r="28" spans="1:20" s="4" customFormat="1" ht="113.4" x14ac:dyDescent="0.2">
      <c r="A28" s="12"/>
      <c r="B28" s="60" t="s">
        <v>129</v>
      </c>
      <c r="C28" s="60" t="s">
        <v>2107</v>
      </c>
      <c r="D28" s="60" t="s">
        <v>27</v>
      </c>
      <c r="E28" s="60" t="s">
        <v>1984</v>
      </c>
      <c r="F28" s="60" t="s">
        <v>2108</v>
      </c>
      <c r="G28" s="61" t="s">
        <v>2109</v>
      </c>
      <c r="H28" s="91"/>
      <c r="I28" s="78" t="s">
        <v>101</v>
      </c>
      <c r="J28" s="78" t="s">
        <v>101</v>
      </c>
      <c r="K28" s="50"/>
      <c r="L28" s="50"/>
      <c r="M28" s="18">
        <v>1</v>
      </c>
      <c r="N28" s="18" t="s">
        <v>2013</v>
      </c>
      <c r="O28" s="18" t="s">
        <v>2014</v>
      </c>
      <c r="Q28" s="64" t="str">
        <f t="shared" si="0"/>
        <v>FA_21</v>
      </c>
      <c r="R28" s="64" t="s">
        <v>1987</v>
      </c>
      <c r="S28" s="64" t="s">
        <v>2110</v>
      </c>
      <c r="T28" s="64" t="s">
        <v>2111</v>
      </c>
    </row>
    <row r="29" spans="1:20" s="4" customFormat="1" ht="100.8" x14ac:dyDescent="0.2">
      <c r="A29" s="12"/>
      <c r="B29" s="60" t="s">
        <v>129</v>
      </c>
      <c r="C29" s="60" t="s">
        <v>2112</v>
      </c>
      <c r="D29" s="60" t="s">
        <v>27</v>
      </c>
      <c r="E29" s="60" t="s">
        <v>2113</v>
      </c>
      <c r="F29" s="60" t="s">
        <v>2114</v>
      </c>
      <c r="G29" s="61" t="s">
        <v>2115</v>
      </c>
      <c r="H29" s="91"/>
      <c r="I29" s="78" t="s">
        <v>101</v>
      </c>
      <c r="J29" s="78" t="s">
        <v>101</v>
      </c>
      <c r="K29" s="95"/>
      <c r="L29" s="95"/>
      <c r="M29" s="18">
        <v>1</v>
      </c>
      <c r="N29" s="18" t="s">
        <v>2013</v>
      </c>
      <c r="O29" s="18" t="s">
        <v>2014</v>
      </c>
      <c r="Q29" s="64" t="str">
        <f t="shared" si="0"/>
        <v>FA_22</v>
      </c>
      <c r="R29" s="64" t="s">
        <v>2116</v>
      </c>
      <c r="S29" s="64" t="s">
        <v>2117</v>
      </c>
      <c r="T29" s="64" t="s">
        <v>2118</v>
      </c>
    </row>
    <row r="30" spans="1:20" s="4" customFormat="1" ht="37.799999999999997" x14ac:dyDescent="0.2">
      <c r="A30" s="12"/>
      <c r="B30" s="60" t="s">
        <v>129</v>
      </c>
      <c r="C30" s="60" t="s">
        <v>2119</v>
      </c>
      <c r="D30" s="60" t="s">
        <v>27</v>
      </c>
      <c r="E30" s="60" t="s">
        <v>2120</v>
      </c>
      <c r="F30" s="60" t="s">
        <v>2120</v>
      </c>
      <c r="G30" s="61" t="s">
        <v>5485</v>
      </c>
      <c r="H30" s="91"/>
      <c r="I30" s="78" t="s">
        <v>101</v>
      </c>
      <c r="J30" s="78" t="s">
        <v>101</v>
      </c>
      <c r="K30" s="50"/>
      <c r="L30" s="50"/>
      <c r="M30" s="18">
        <v>2</v>
      </c>
      <c r="N30" s="18" t="s">
        <v>2013</v>
      </c>
      <c r="O30" s="18" t="s">
        <v>2014</v>
      </c>
      <c r="Q30" s="64" t="str">
        <f t="shared" si="0"/>
        <v>FA_23</v>
      </c>
      <c r="R30" s="64" t="s">
        <v>2121</v>
      </c>
      <c r="S30" s="64" t="s">
        <v>2121</v>
      </c>
      <c r="T30" s="64" t="s">
        <v>207</v>
      </c>
    </row>
    <row r="31" spans="1:20" s="4" customFormat="1" ht="37.799999999999997" x14ac:dyDescent="0.2">
      <c r="A31" s="12"/>
      <c r="B31" s="60" t="s">
        <v>129</v>
      </c>
      <c r="C31" s="60" t="s">
        <v>2122</v>
      </c>
      <c r="D31" s="60" t="s">
        <v>27</v>
      </c>
      <c r="E31" s="60" t="s">
        <v>2123</v>
      </c>
      <c r="F31" s="60" t="s">
        <v>2124</v>
      </c>
      <c r="G31" s="61" t="s">
        <v>5485</v>
      </c>
      <c r="H31" s="91"/>
      <c r="I31" s="78" t="s">
        <v>101</v>
      </c>
      <c r="J31" s="78" t="s">
        <v>101</v>
      </c>
      <c r="K31" s="50"/>
      <c r="L31" s="50"/>
      <c r="M31" s="18">
        <v>1</v>
      </c>
      <c r="N31" s="18" t="s">
        <v>2013</v>
      </c>
      <c r="O31" s="18" t="s">
        <v>2014</v>
      </c>
      <c r="Q31" s="64" t="str">
        <f t="shared" si="0"/>
        <v>FA_24</v>
      </c>
      <c r="R31" s="64" t="s">
        <v>2125</v>
      </c>
      <c r="S31" s="64" t="s">
        <v>2126</v>
      </c>
      <c r="T31" s="64" t="s">
        <v>207</v>
      </c>
    </row>
    <row r="32" spans="1:20" s="4" customFormat="1" ht="37.799999999999997" x14ac:dyDescent="0.2">
      <c r="A32" s="12"/>
      <c r="B32" s="60" t="s">
        <v>129</v>
      </c>
      <c r="C32" s="60" t="s">
        <v>2127</v>
      </c>
      <c r="D32" s="60" t="s">
        <v>27</v>
      </c>
      <c r="E32" s="60" t="s">
        <v>2128</v>
      </c>
      <c r="F32" s="60" t="s">
        <v>2129</v>
      </c>
      <c r="G32" s="61" t="s">
        <v>2130</v>
      </c>
      <c r="H32" s="91"/>
      <c r="I32" s="78" t="s">
        <v>101</v>
      </c>
      <c r="J32" s="78" t="s">
        <v>101</v>
      </c>
      <c r="K32" s="50"/>
      <c r="L32" s="50"/>
      <c r="M32" s="18">
        <v>2</v>
      </c>
      <c r="N32" s="18" t="s">
        <v>2013</v>
      </c>
      <c r="O32" s="18" t="s">
        <v>2014</v>
      </c>
      <c r="Q32" s="64" t="str">
        <f t="shared" si="0"/>
        <v>FA_25</v>
      </c>
      <c r="R32" s="64" t="s">
        <v>2131</v>
      </c>
      <c r="S32" s="64" t="s">
        <v>2132</v>
      </c>
      <c r="T32" s="64" t="s">
        <v>2133</v>
      </c>
    </row>
    <row r="33" spans="1:20" s="4" customFormat="1" ht="37.799999999999997" x14ac:dyDescent="0.2">
      <c r="A33" s="12"/>
      <c r="B33" s="60" t="s">
        <v>129</v>
      </c>
      <c r="C33" s="60" t="s">
        <v>2134</v>
      </c>
      <c r="D33" s="60" t="s">
        <v>27</v>
      </c>
      <c r="E33" s="60" t="s">
        <v>2135</v>
      </c>
      <c r="F33" s="60" t="s">
        <v>2136</v>
      </c>
      <c r="G33" s="61" t="s">
        <v>2137</v>
      </c>
      <c r="H33" s="91"/>
      <c r="I33" s="78" t="s">
        <v>101</v>
      </c>
      <c r="J33" s="78" t="s">
        <v>101</v>
      </c>
      <c r="K33" s="50"/>
      <c r="L33" s="50"/>
      <c r="M33" s="18">
        <v>2</v>
      </c>
      <c r="N33" s="18" t="s">
        <v>2013</v>
      </c>
      <c r="O33" s="18" t="s">
        <v>2014</v>
      </c>
      <c r="Q33" s="64" t="str">
        <f t="shared" si="0"/>
        <v>FA_26</v>
      </c>
      <c r="R33" s="64" t="s">
        <v>2138</v>
      </c>
      <c r="S33" s="64" t="s">
        <v>2139</v>
      </c>
      <c r="T33" s="64" t="s">
        <v>2140</v>
      </c>
    </row>
    <row r="34" spans="1:20" s="4" customFormat="1" ht="50.4" x14ac:dyDescent="0.2">
      <c r="A34" s="12"/>
      <c r="B34" s="60" t="s">
        <v>129</v>
      </c>
      <c r="C34" s="60" t="s">
        <v>2141</v>
      </c>
      <c r="D34" s="60" t="s">
        <v>27</v>
      </c>
      <c r="E34" s="60" t="s">
        <v>2142</v>
      </c>
      <c r="F34" s="60" t="s">
        <v>2143</v>
      </c>
      <c r="G34" s="61" t="s">
        <v>219</v>
      </c>
      <c r="H34" s="91"/>
      <c r="I34" s="78" t="s">
        <v>101</v>
      </c>
      <c r="J34" s="78" t="s">
        <v>101</v>
      </c>
      <c r="K34" s="50"/>
      <c r="L34" s="50"/>
      <c r="M34" s="18">
        <v>2</v>
      </c>
      <c r="N34" s="18" t="s">
        <v>2013</v>
      </c>
      <c r="O34" s="18" t="s">
        <v>2014</v>
      </c>
      <c r="Q34" s="64" t="str">
        <f t="shared" si="0"/>
        <v>FA_27</v>
      </c>
      <c r="R34" s="64" t="s">
        <v>2144</v>
      </c>
      <c r="S34" s="64" t="s">
        <v>2145</v>
      </c>
      <c r="T34" s="64" t="s">
        <v>222</v>
      </c>
    </row>
    <row r="35" spans="1:20" s="4" customFormat="1" ht="37.799999999999997" x14ac:dyDescent="0.2">
      <c r="A35" s="12"/>
      <c r="B35" s="60" t="s">
        <v>129</v>
      </c>
      <c r="C35" s="60" t="s">
        <v>2146</v>
      </c>
      <c r="D35" s="60" t="s">
        <v>27</v>
      </c>
      <c r="E35" s="60" t="s">
        <v>2147</v>
      </c>
      <c r="F35" s="60" t="s">
        <v>2148</v>
      </c>
      <c r="G35" s="61" t="s">
        <v>1503</v>
      </c>
      <c r="H35" s="91"/>
      <c r="I35" s="78" t="s">
        <v>101</v>
      </c>
      <c r="J35" s="78" t="s">
        <v>101</v>
      </c>
      <c r="K35" s="95"/>
      <c r="L35" s="95"/>
      <c r="M35" s="18">
        <v>2</v>
      </c>
      <c r="N35" s="18" t="s">
        <v>2013</v>
      </c>
      <c r="O35" s="18" t="s">
        <v>2014</v>
      </c>
      <c r="Q35" s="64" t="str">
        <f t="shared" si="0"/>
        <v>FA_28</v>
      </c>
      <c r="R35" s="64" t="s">
        <v>2149</v>
      </c>
      <c r="S35" s="64" t="s">
        <v>2150</v>
      </c>
      <c r="T35" s="64" t="s">
        <v>599</v>
      </c>
    </row>
    <row r="36" spans="1:20" s="4" customFormat="1" ht="50.4" x14ac:dyDescent="0.2">
      <c r="A36" s="12"/>
      <c r="B36" s="60" t="s">
        <v>85</v>
      </c>
      <c r="C36" s="60" t="s">
        <v>2151</v>
      </c>
      <c r="D36" s="60" t="s">
        <v>27</v>
      </c>
      <c r="E36" s="60" t="s">
        <v>263</v>
      </c>
      <c r="F36" s="60" t="s">
        <v>2152</v>
      </c>
      <c r="G36" s="61" t="s">
        <v>219</v>
      </c>
      <c r="H36" s="91"/>
      <c r="I36" s="78" t="s">
        <v>101</v>
      </c>
      <c r="J36" s="78" t="s">
        <v>101</v>
      </c>
      <c r="M36" s="18">
        <v>2</v>
      </c>
      <c r="N36" s="18" t="s">
        <v>2013</v>
      </c>
      <c r="O36" s="18" t="s">
        <v>2014</v>
      </c>
      <c r="Q36" s="64" t="str">
        <f t="shared" si="0"/>
        <v>FA_29</v>
      </c>
      <c r="R36" s="64" t="s">
        <v>266</v>
      </c>
      <c r="S36" s="64" t="s">
        <v>2153</v>
      </c>
      <c r="T36" s="64" t="s">
        <v>222</v>
      </c>
    </row>
    <row r="37" spans="1:20" s="4" customFormat="1" ht="63" x14ac:dyDescent="0.2">
      <c r="A37" s="12"/>
      <c r="B37" s="60" t="s">
        <v>129</v>
      </c>
      <c r="C37" s="60" t="s">
        <v>2154</v>
      </c>
      <c r="D37" s="60" t="s">
        <v>27</v>
      </c>
      <c r="E37" s="60" t="s">
        <v>2155</v>
      </c>
      <c r="F37" s="60" t="s">
        <v>2156</v>
      </c>
      <c r="G37" s="61" t="s">
        <v>2157</v>
      </c>
      <c r="H37" s="91"/>
      <c r="I37" s="78" t="s">
        <v>101</v>
      </c>
      <c r="J37" s="78" t="s">
        <v>101</v>
      </c>
      <c r="K37" s="50"/>
      <c r="L37" s="50"/>
      <c r="M37" s="18">
        <v>1</v>
      </c>
      <c r="N37" s="18" t="s">
        <v>2013</v>
      </c>
      <c r="O37" s="18" t="s">
        <v>2014</v>
      </c>
      <c r="Q37" s="64" t="str">
        <f t="shared" si="0"/>
        <v>FA_30</v>
      </c>
      <c r="R37" s="64" t="s">
        <v>2158</v>
      </c>
      <c r="S37" s="64" t="s">
        <v>2159</v>
      </c>
      <c r="T37" s="64" t="s">
        <v>2160</v>
      </c>
    </row>
    <row r="38" spans="1:20" s="4" customFormat="1" ht="37.799999999999997" x14ac:dyDescent="0.2">
      <c r="A38" s="12"/>
      <c r="B38" s="60" t="s">
        <v>129</v>
      </c>
      <c r="C38" s="60" t="s">
        <v>2161</v>
      </c>
      <c r="D38" s="60" t="s">
        <v>27</v>
      </c>
      <c r="E38" s="60" t="s">
        <v>2162</v>
      </c>
      <c r="F38" s="60" t="s">
        <v>2163</v>
      </c>
      <c r="G38" s="61" t="s">
        <v>1503</v>
      </c>
      <c r="H38" s="91"/>
      <c r="I38" s="78" t="s">
        <v>101</v>
      </c>
      <c r="J38" s="78" t="s">
        <v>101</v>
      </c>
      <c r="K38" s="50"/>
      <c r="L38" s="50"/>
      <c r="M38" s="18">
        <v>1</v>
      </c>
      <c r="N38" s="18" t="s">
        <v>2013</v>
      </c>
      <c r="O38" s="18" t="s">
        <v>2014</v>
      </c>
      <c r="Q38" s="64" t="str">
        <f t="shared" si="0"/>
        <v>FA_31</v>
      </c>
      <c r="R38" s="64" t="s">
        <v>2164</v>
      </c>
      <c r="S38" s="64" t="s">
        <v>2165</v>
      </c>
      <c r="T38" s="64" t="s">
        <v>599</v>
      </c>
    </row>
    <row r="39" spans="1:20" s="4" customFormat="1" ht="37.799999999999997" x14ac:dyDescent="0.2">
      <c r="A39" s="12"/>
      <c r="B39" s="60" t="s">
        <v>129</v>
      </c>
      <c r="C39" s="60" t="s">
        <v>2166</v>
      </c>
      <c r="D39" s="60" t="s">
        <v>27</v>
      </c>
      <c r="E39" s="60" t="s">
        <v>2167</v>
      </c>
      <c r="F39" s="60" t="s">
        <v>2168</v>
      </c>
      <c r="G39" s="61" t="s">
        <v>753</v>
      </c>
      <c r="H39" s="91"/>
      <c r="I39" s="78" t="s">
        <v>101</v>
      </c>
      <c r="J39" s="78" t="s">
        <v>101</v>
      </c>
      <c r="K39" s="95"/>
      <c r="L39" s="95"/>
      <c r="M39" s="18">
        <v>1</v>
      </c>
      <c r="N39" s="18" t="s">
        <v>2013</v>
      </c>
      <c r="O39" s="18" t="s">
        <v>2014</v>
      </c>
      <c r="Q39" s="64" t="str">
        <f t="shared" si="0"/>
        <v>FA_32</v>
      </c>
      <c r="R39" s="64" t="s">
        <v>2169</v>
      </c>
      <c r="S39" s="64" t="s">
        <v>2170</v>
      </c>
      <c r="T39" s="64" t="s">
        <v>756</v>
      </c>
    </row>
    <row r="40" spans="1:20" s="4" customFormat="1" ht="176.4" x14ac:dyDescent="0.2">
      <c r="A40" s="12"/>
      <c r="B40" s="60" t="s">
        <v>85</v>
      </c>
      <c r="C40" s="60" t="s">
        <v>2171</v>
      </c>
      <c r="D40" s="60" t="s">
        <v>27</v>
      </c>
      <c r="E40" s="60" t="s">
        <v>2172</v>
      </c>
      <c r="F40" s="60" t="s">
        <v>2173</v>
      </c>
      <c r="G40" s="61" t="s">
        <v>712</v>
      </c>
      <c r="H40" s="91"/>
      <c r="I40" s="78" t="s">
        <v>101</v>
      </c>
      <c r="J40" s="78" t="s">
        <v>101</v>
      </c>
      <c r="K40" s="95"/>
      <c r="L40" s="95"/>
      <c r="M40" s="18">
        <v>1</v>
      </c>
      <c r="N40" s="18" t="s">
        <v>2013</v>
      </c>
      <c r="O40" s="18" t="s">
        <v>2014</v>
      </c>
      <c r="Q40" s="64" t="str">
        <f t="shared" si="0"/>
        <v>FA_33</v>
      </c>
      <c r="R40" s="64" t="s">
        <v>714</v>
      </c>
      <c r="S40" s="64" t="s">
        <v>714</v>
      </c>
      <c r="T40" s="64" t="s">
        <v>716</v>
      </c>
    </row>
    <row r="41" spans="1:20" s="4" customFormat="1" ht="176.4" x14ac:dyDescent="0.2">
      <c r="A41" s="12"/>
      <c r="B41" s="60" t="s">
        <v>85</v>
      </c>
      <c r="C41" s="60" t="s">
        <v>2174</v>
      </c>
      <c r="D41" s="60" t="s">
        <v>27</v>
      </c>
      <c r="E41" s="64" t="s">
        <v>718</v>
      </c>
      <c r="F41" s="64" t="s">
        <v>2175</v>
      </c>
      <c r="G41" s="61" t="s">
        <v>712</v>
      </c>
      <c r="H41" s="91"/>
      <c r="I41" s="78" t="s">
        <v>101</v>
      </c>
      <c r="J41" s="78" t="s">
        <v>101</v>
      </c>
      <c r="K41" s="95"/>
      <c r="L41" s="95"/>
      <c r="M41" s="18">
        <v>1</v>
      </c>
      <c r="N41" s="18" t="s">
        <v>2013</v>
      </c>
      <c r="O41" s="18" t="s">
        <v>2014</v>
      </c>
      <c r="Q41" s="64" t="str">
        <f t="shared" si="0"/>
        <v>FA_34</v>
      </c>
      <c r="R41" s="64" t="s">
        <v>721</v>
      </c>
      <c r="S41" s="64" t="s">
        <v>2176</v>
      </c>
      <c r="T41" s="64" t="s">
        <v>716</v>
      </c>
    </row>
    <row r="42" spans="1:20" s="4" customFormat="1" ht="37.799999999999997" x14ac:dyDescent="0.2">
      <c r="A42" s="12"/>
      <c r="B42" s="60" t="s">
        <v>85</v>
      </c>
      <c r="C42" s="60" t="s">
        <v>2177</v>
      </c>
      <c r="D42" s="60" t="s">
        <v>27</v>
      </c>
      <c r="E42" s="60" t="s">
        <v>958</v>
      </c>
      <c r="F42" s="60" t="s">
        <v>2178</v>
      </c>
      <c r="G42" s="61" t="s">
        <v>753</v>
      </c>
      <c r="H42" s="91"/>
      <c r="I42" s="78" t="s">
        <v>101</v>
      </c>
      <c r="J42" s="78" t="s">
        <v>101</v>
      </c>
      <c r="K42" s="95"/>
      <c r="L42" s="95"/>
      <c r="M42" s="18">
        <v>1</v>
      </c>
      <c r="N42" s="18" t="s">
        <v>2013</v>
      </c>
      <c r="O42" s="18" t="s">
        <v>2014</v>
      </c>
      <c r="Q42" s="64" t="str">
        <f t="shared" si="0"/>
        <v>FA_35</v>
      </c>
      <c r="R42" s="64" t="s">
        <v>961</v>
      </c>
      <c r="S42" s="64" t="s">
        <v>2179</v>
      </c>
      <c r="T42" s="64" t="s">
        <v>756</v>
      </c>
    </row>
    <row r="43" spans="1:20" s="4" customFormat="1" ht="289.8" x14ac:dyDescent="0.2">
      <c r="A43" s="12"/>
      <c r="B43" s="60" t="s">
        <v>85</v>
      </c>
      <c r="C43" s="60" t="s">
        <v>2180</v>
      </c>
      <c r="D43" s="60" t="s">
        <v>27</v>
      </c>
      <c r="E43" s="60" t="s">
        <v>2181</v>
      </c>
      <c r="F43" s="64" t="s">
        <v>2182</v>
      </c>
      <c r="G43" s="61" t="s">
        <v>980</v>
      </c>
      <c r="H43" s="91"/>
      <c r="I43" s="78" t="s">
        <v>101</v>
      </c>
      <c r="J43" s="78" t="s">
        <v>101</v>
      </c>
      <c r="K43" s="95"/>
      <c r="L43" s="95"/>
      <c r="M43" s="18">
        <v>1</v>
      </c>
      <c r="N43" s="18" t="s">
        <v>2013</v>
      </c>
      <c r="O43" s="18" t="s">
        <v>2014</v>
      </c>
      <c r="Q43" s="64" t="str">
        <f t="shared" si="0"/>
        <v>FA_36</v>
      </c>
      <c r="R43" s="64" t="s">
        <v>2183</v>
      </c>
      <c r="S43" s="64" t="s">
        <v>2184</v>
      </c>
      <c r="T43" s="64" t="s">
        <v>2185</v>
      </c>
    </row>
    <row r="44" spans="1:20" s="4" customFormat="1" ht="25.2" x14ac:dyDescent="0.2">
      <c r="A44" s="12"/>
      <c r="B44" s="60" t="s">
        <v>129</v>
      </c>
      <c r="C44" s="60" t="s">
        <v>2186</v>
      </c>
      <c r="D44" s="60" t="s">
        <v>27</v>
      </c>
      <c r="E44" s="60" t="s">
        <v>2187</v>
      </c>
      <c r="F44" s="60" t="s">
        <v>2188</v>
      </c>
      <c r="G44" s="61" t="s">
        <v>753</v>
      </c>
      <c r="H44" s="91"/>
      <c r="I44" s="78" t="s">
        <v>101</v>
      </c>
      <c r="J44" s="78" t="s">
        <v>101</v>
      </c>
      <c r="K44" s="95"/>
      <c r="L44" s="95"/>
      <c r="M44" s="18">
        <v>1</v>
      </c>
      <c r="N44" s="18" t="s">
        <v>2013</v>
      </c>
      <c r="O44" s="18" t="s">
        <v>2014</v>
      </c>
      <c r="Q44" s="64" t="str">
        <f t="shared" si="0"/>
        <v>FA_37</v>
      </c>
      <c r="R44" s="64" t="s">
        <v>2189</v>
      </c>
      <c r="S44" s="64" t="s">
        <v>2190</v>
      </c>
      <c r="T44" s="64" t="s">
        <v>756</v>
      </c>
    </row>
    <row r="45" spans="1:20" s="4" customFormat="1" ht="25.2" x14ac:dyDescent="0.2">
      <c r="A45" s="12"/>
      <c r="B45" s="60" t="s">
        <v>129</v>
      </c>
      <c r="C45" s="60" t="s">
        <v>2191</v>
      </c>
      <c r="D45" s="60" t="s">
        <v>27</v>
      </c>
      <c r="E45" s="60" t="s">
        <v>2192</v>
      </c>
      <c r="F45" s="60" t="s">
        <v>2193</v>
      </c>
      <c r="G45" s="61" t="s">
        <v>753</v>
      </c>
      <c r="H45" s="91"/>
      <c r="I45" s="78" t="s">
        <v>101</v>
      </c>
      <c r="J45" s="78" t="s">
        <v>101</v>
      </c>
      <c r="K45" s="95"/>
      <c r="L45" s="95"/>
      <c r="M45" s="18">
        <v>1</v>
      </c>
      <c r="N45" s="18" t="s">
        <v>2013</v>
      </c>
      <c r="O45" s="18" t="s">
        <v>2014</v>
      </c>
      <c r="Q45" s="64" t="str">
        <f t="shared" si="0"/>
        <v>FA_38</v>
      </c>
      <c r="R45" s="64" t="s">
        <v>2194</v>
      </c>
      <c r="S45" s="64" t="s">
        <v>2195</v>
      </c>
      <c r="T45" s="64" t="s">
        <v>976</v>
      </c>
    </row>
    <row r="46" spans="1:20" s="4" customFormat="1" ht="25.2" x14ac:dyDescent="0.2">
      <c r="A46" s="12"/>
      <c r="B46" s="60" t="s">
        <v>129</v>
      </c>
      <c r="C46" s="60" t="s">
        <v>2196</v>
      </c>
      <c r="D46" s="60" t="s">
        <v>27</v>
      </c>
      <c r="E46" s="60" t="s">
        <v>2197</v>
      </c>
      <c r="F46" s="60" t="s">
        <v>2198</v>
      </c>
      <c r="G46" s="61" t="s">
        <v>2137</v>
      </c>
      <c r="H46" s="91"/>
      <c r="I46" s="78" t="s">
        <v>101</v>
      </c>
      <c r="J46" s="78" t="s">
        <v>101</v>
      </c>
      <c r="K46" s="50"/>
      <c r="L46" s="50"/>
      <c r="M46" s="18">
        <v>1</v>
      </c>
      <c r="N46" s="18" t="s">
        <v>2013</v>
      </c>
      <c r="O46" s="18" t="s">
        <v>2014</v>
      </c>
      <c r="Q46" s="64" t="str">
        <f t="shared" si="0"/>
        <v>FA_39</v>
      </c>
      <c r="R46" s="64" t="s">
        <v>2199</v>
      </c>
      <c r="S46" s="64" t="s">
        <v>2200</v>
      </c>
      <c r="T46" s="64" t="s">
        <v>2140</v>
      </c>
    </row>
    <row r="47" spans="1:20" s="4" customFormat="1" ht="37.799999999999997" x14ac:dyDescent="0.2">
      <c r="A47" s="12"/>
      <c r="B47" s="60" t="s">
        <v>129</v>
      </c>
      <c r="C47" s="60" t="s">
        <v>2201</v>
      </c>
      <c r="D47" s="60" t="s">
        <v>27</v>
      </c>
      <c r="E47" s="60" t="s">
        <v>1991</v>
      </c>
      <c r="F47" s="60" t="s">
        <v>2202</v>
      </c>
      <c r="G47" s="61" t="s">
        <v>418</v>
      </c>
      <c r="H47" s="91"/>
      <c r="I47" s="78" t="s">
        <v>101</v>
      </c>
      <c r="J47" s="78" t="s">
        <v>101</v>
      </c>
      <c r="K47" s="50"/>
      <c r="L47" s="50"/>
      <c r="M47" s="18">
        <v>2</v>
      </c>
      <c r="N47" s="18" t="s">
        <v>2013</v>
      </c>
      <c r="O47" s="18" t="s">
        <v>2014</v>
      </c>
      <c r="Q47" s="64" t="str">
        <f t="shared" si="0"/>
        <v>FA_40</v>
      </c>
      <c r="R47" s="64" t="s">
        <v>1993</v>
      </c>
      <c r="S47" s="64" t="s">
        <v>2203</v>
      </c>
      <c r="T47" s="64" t="s">
        <v>744</v>
      </c>
    </row>
    <row r="48" spans="1:20" s="4" customFormat="1" ht="176.4" x14ac:dyDescent="0.2">
      <c r="A48" s="12"/>
      <c r="B48" s="60" t="s">
        <v>129</v>
      </c>
      <c r="C48" s="60" t="s">
        <v>2204</v>
      </c>
      <c r="D48" s="60" t="s">
        <v>27</v>
      </c>
      <c r="E48" s="60" t="s">
        <v>1129</v>
      </c>
      <c r="F48" s="60" t="s">
        <v>2205</v>
      </c>
      <c r="G48" s="61" t="s">
        <v>2206</v>
      </c>
      <c r="H48" s="91"/>
      <c r="I48" s="78" t="s">
        <v>101</v>
      </c>
      <c r="J48" s="78" t="s">
        <v>101</v>
      </c>
      <c r="K48" s="50"/>
      <c r="L48" s="50"/>
      <c r="M48" s="18">
        <v>2</v>
      </c>
      <c r="N48" s="18" t="s">
        <v>2013</v>
      </c>
      <c r="O48" s="18" t="s">
        <v>2014</v>
      </c>
      <c r="Q48" s="64" t="str">
        <f t="shared" si="0"/>
        <v>FA_41</v>
      </c>
      <c r="R48" s="64" t="s">
        <v>1133</v>
      </c>
      <c r="S48" s="64" t="s">
        <v>2207</v>
      </c>
      <c r="T48" s="64" t="s">
        <v>2208</v>
      </c>
    </row>
    <row r="49" spans="1:20" s="4" customFormat="1" ht="50.4" x14ac:dyDescent="0.2">
      <c r="A49" s="12"/>
      <c r="B49" s="60" t="s">
        <v>85</v>
      </c>
      <c r="C49" s="60" t="s">
        <v>2209</v>
      </c>
      <c r="D49" s="60" t="s">
        <v>27</v>
      </c>
      <c r="E49" s="60" t="s">
        <v>2210</v>
      </c>
      <c r="F49" s="60" t="s">
        <v>2211</v>
      </c>
      <c r="G49" s="61" t="s">
        <v>418</v>
      </c>
      <c r="H49" s="91"/>
      <c r="I49" s="78" t="s">
        <v>101</v>
      </c>
      <c r="J49" s="78" t="s">
        <v>101</v>
      </c>
      <c r="K49" s="95"/>
      <c r="L49" s="95"/>
      <c r="M49" s="18">
        <v>2</v>
      </c>
      <c r="N49" s="18" t="s">
        <v>2013</v>
      </c>
      <c r="O49" s="18" t="s">
        <v>2014</v>
      </c>
      <c r="Q49" s="64" t="str">
        <f t="shared" si="0"/>
        <v>FA_42</v>
      </c>
      <c r="R49" s="64" t="s">
        <v>2212</v>
      </c>
      <c r="S49" s="64" t="s">
        <v>2213</v>
      </c>
      <c r="T49" s="64" t="s">
        <v>744</v>
      </c>
    </row>
    <row r="50" spans="1:20" s="4" customFormat="1" ht="50.4" x14ac:dyDescent="0.2">
      <c r="A50" s="12"/>
      <c r="B50" s="60" t="s">
        <v>129</v>
      </c>
      <c r="C50" s="60" t="s">
        <v>2214</v>
      </c>
      <c r="D50" s="60" t="s">
        <v>27</v>
      </c>
      <c r="E50" s="60" t="s">
        <v>2215</v>
      </c>
      <c r="F50" s="60" t="s">
        <v>2216</v>
      </c>
      <c r="G50" s="61" t="s">
        <v>2217</v>
      </c>
      <c r="H50" s="91"/>
      <c r="I50" s="78" t="s">
        <v>101</v>
      </c>
      <c r="J50" s="78" t="s">
        <v>101</v>
      </c>
      <c r="K50" s="50"/>
      <c r="L50" s="50"/>
      <c r="M50" s="18">
        <v>2</v>
      </c>
      <c r="N50" s="18" t="s">
        <v>2013</v>
      </c>
      <c r="O50" s="18" t="s">
        <v>2014</v>
      </c>
      <c r="Q50" s="64" t="str">
        <f t="shared" si="0"/>
        <v>FA_43</v>
      </c>
      <c r="R50" s="64" t="s">
        <v>2218</v>
      </c>
      <c r="S50" s="64" t="s">
        <v>2219</v>
      </c>
      <c r="T50" s="64" t="s">
        <v>2220</v>
      </c>
    </row>
    <row r="51" spans="1:20" s="4" customFormat="1" ht="50.4" x14ac:dyDescent="0.2">
      <c r="A51" s="12"/>
      <c r="B51" s="60" t="s">
        <v>129</v>
      </c>
      <c r="C51" s="60" t="s">
        <v>2221</v>
      </c>
      <c r="D51" s="60" t="s">
        <v>27</v>
      </c>
      <c r="E51" s="60" t="s">
        <v>2222</v>
      </c>
      <c r="F51" s="60" t="s">
        <v>2223</v>
      </c>
      <c r="G51" s="61" t="s">
        <v>2224</v>
      </c>
      <c r="H51" s="91"/>
      <c r="I51" s="78" t="s">
        <v>101</v>
      </c>
      <c r="J51" s="78" t="s">
        <v>101</v>
      </c>
      <c r="K51" s="50"/>
      <c r="L51" s="50"/>
      <c r="M51" s="18">
        <v>2</v>
      </c>
      <c r="N51" s="18" t="s">
        <v>2013</v>
      </c>
      <c r="O51" s="18" t="s">
        <v>2014</v>
      </c>
      <c r="Q51" s="64" t="str">
        <f t="shared" si="0"/>
        <v>FA_44</v>
      </c>
      <c r="R51" s="64" t="s">
        <v>2225</v>
      </c>
      <c r="S51" s="64" t="s">
        <v>2226</v>
      </c>
      <c r="T51" s="64" t="s">
        <v>2227</v>
      </c>
    </row>
    <row r="52" spans="1:20" s="4" customFormat="1" ht="176.4" x14ac:dyDescent="0.2">
      <c r="A52" s="12"/>
      <c r="B52" s="60" t="s">
        <v>129</v>
      </c>
      <c r="C52" s="60" t="s">
        <v>2228</v>
      </c>
      <c r="D52" s="60" t="s">
        <v>27</v>
      </c>
      <c r="E52" s="60" t="s">
        <v>2229</v>
      </c>
      <c r="F52" s="60" t="s">
        <v>2230</v>
      </c>
      <c r="G52" s="61" t="s">
        <v>2231</v>
      </c>
      <c r="H52" s="91"/>
      <c r="I52" s="78" t="s">
        <v>101</v>
      </c>
      <c r="J52" s="78" t="s">
        <v>101</v>
      </c>
      <c r="K52" s="50"/>
      <c r="L52" s="50"/>
      <c r="M52" s="18">
        <v>2</v>
      </c>
      <c r="N52" s="18" t="s">
        <v>2013</v>
      </c>
      <c r="O52" s="18" t="s">
        <v>2014</v>
      </c>
      <c r="Q52" s="64" t="str">
        <f t="shared" si="0"/>
        <v>FA_45</v>
      </c>
      <c r="R52" s="64" t="s">
        <v>2232</v>
      </c>
      <c r="S52" s="64" t="s">
        <v>2233</v>
      </c>
      <c r="T52" s="64" t="s">
        <v>2234</v>
      </c>
    </row>
    <row r="53" spans="1:20" s="4" customFormat="1" ht="63" x14ac:dyDescent="0.2">
      <c r="A53" s="12"/>
      <c r="B53" s="60" t="s">
        <v>129</v>
      </c>
      <c r="C53" s="60" t="s">
        <v>2235</v>
      </c>
      <c r="D53" s="60" t="s">
        <v>27</v>
      </c>
      <c r="E53" s="60" t="s">
        <v>2236</v>
      </c>
      <c r="F53" s="60" t="s">
        <v>2237</v>
      </c>
      <c r="G53" s="61" t="s">
        <v>2238</v>
      </c>
      <c r="H53" s="91"/>
      <c r="I53" s="78" t="s">
        <v>101</v>
      </c>
      <c r="J53" s="78" t="s">
        <v>101</v>
      </c>
      <c r="K53" s="95"/>
      <c r="L53" s="95"/>
      <c r="M53" s="18">
        <v>2</v>
      </c>
      <c r="N53" s="18" t="s">
        <v>2013</v>
      </c>
      <c r="O53" s="18" t="s">
        <v>2014</v>
      </c>
      <c r="Q53" s="64" t="str">
        <f t="shared" si="0"/>
        <v>FA_46</v>
      </c>
      <c r="R53" s="64" t="s">
        <v>2239</v>
      </c>
      <c r="S53" s="64" t="s">
        <v>2240</v>
      </c>
      <c r="T53" s="64" t="s">
        <v>2241</v>
      </c>
    </row>
    <row r="54" spans="1:20" s="4" customFormat="1" ht="126" x14ac:dyDescent="0.2">
      <c r="A54" s="12"/>
      <c r="B54" s="60" t="s">
        <v>129</v>
      </c>
      <c r="C54" s="60" t="s">
        <v>2242</v>
      </c>
      <c r="D54" s="60" t="s">
        <v>27</v>
      </c>
      <c r="E54" s="60" t="s">
        <v>1105</v>
      </c>
      <c r="F54" s="60" t="s">
        <v>2243</v>
      </c>
      <c r="G54" s="61" t="s">
        <v>219</v>
      </c>
      <c r="H54" s="91"/>
      <c r="I54" s="78" t="s">
        <v>101</v>
      </c>
      <c r="J54" s="78" t="s">
        <v>101</v>
      </c>
      <c r="K54" s="50"/>
      <c r="L54" s="50"/>
      <c r="M54" s="18">
        <v>1</v>
      </c>
      <c r="N54" s="18" t="s">
        <v>2013</v>
      </c>
      <c r="O54" s="18" t="s">
        <v>2014</v>
      </c>
      <c r="Q54" s="64" t="str">
        <f t="shared" si="0"/>
        <v>FA_47</v>
      </c>
      <c r="R54" s="64" t="s">
        <v>2244</v>
      </c>
      <c r="S54" s="64" t="s">
        <v>2245</v>
      </c>
      <c r="T54" s="64" t="s">
        <v>222</v>
      </c>
    </row>
    <row r="55" spans="1:20" s="4" customFormat="1" ht="63" x14ac:dyDescent="0.2">
      <c r="A55" s="12"/>
      <c r="B55" s="60" t="s">
        <v>129</v>
      </c>
      <c r="C55" s="60" t="s">
        <v>2246</v>
      </c>
      <c r="D55" s="60" t="s">
        <v>27</v>
      </c>
      <c r="E55" s="60" t="s">
        <v>1099</v>
      </c>
      <c r="F55" s="60" t="s">
        <v>2247</v>
      </c>
      <c r="G55" s="61" t="s">
        <v>219</v>
      </c>
      <c r="H55" s="91"/>
      <c r="I55" s="78" t="s">
        <v>101</v>
      </c>
      <c r="J55" s="78" t="s">
        <v>101</v>
      </c>
      <c r="K55" s="50"/>
      <c r="L55" s="50"/>
      <c r="M55" s="18">
        <v>1</v>
      </c>
      <c r="N55" s="18" t="s">
        <v>2013</v>
      </c>
      <c r="O55" s="18" t="s">
        <v>2014</v>
      </c>
      <c r="Q55" s="64" t="str">
        <f t="shared" si="0"/>
        <v>FA_48</v>
      </c>
      <c r="R55" s="64" t="s">
        <v>2248</v>
      </c>
      <c r="S55" s="64" t="s">
        <v>2249</v>
      </c>
      <c r="T55" s="64" t="s">
        <v>222</v>
      </c>
    </row>
    <row r="56" spans="1:20" s="4" customFormat="1" ht="37.799999999999997" x14ac:dyDescent="0.2">
      <c r="A56" s="12"/>
      <c r="B56" s="60" t="s">
        <v>85</v>
      </c>
      <c r="C56" s="60" t="s">
        <v>2250</v>
      </c>
      <c r="D56" s="60" t="s">
        <v>27</v>
      </c>
      <c r="E56" s="60" t="s">
        <v>2251</v>
      </c>
      <c r="F56" s="60" t="s">
        <v>2252</v>
      </c>
      <c r="G56" s="61" t="s">
        <v>89</v>
      </c>
      <c r="H56" s="91"/>
      <c r="I56" s="78" t="s">
        <v>101</v>
      </c>
      <c r="J56" s="78" t="s">
        <v>101</v>
      </c>
      <c r="K56" s="95"/>
      <c r="L56" s="95"/>
      <c r="M56" s="18">
        <v>1</v>
      </c>
      <c r="N56" s="18" t="s">
        <v>2013</v>
      </c>
      <c r="O56" s="18" t="s">
        <v>2014</v>
      </c>
      <c r="Q56" s="64" t="str">
        <f t="shared" si="0"/>
        <v>FA_49</v>
      </c>
      <c r="R56" s="64" t="s">
        <v>2253</v>
      </c>
      <c r="S56" s="64" t="s">
        <v>2254</v>
      </c>
      <c r="T56" s="64" t="s">
        <v>95</v>
      </c>
    </row>
    <row r="57" spans="1:20" s="4" customFormat="1" ht="37.799999999999997" x14ac:dyDescent="0.2">
      <c r="A57" s="12"/>
      <c r="B57" s="60" t="s">
        <v>85</v>
      </c>
      <c r="C57" s="60" t="s">
        <v>2255</v>
      </c>
      <c r="D57" s="60" t="s">
        <v>27</v>
      </c>
      <c r="E57" s="60" t="s">
        <v>2256</v>
      </c>
      <c r="F57" s="60" t="s">
        <v>2257</v>
      </c>
      <c r="G57" s="61" t="s">
        <v>2258</v>
      </c>
      <c r="H57" s="91"/>
      <c r="I57" s="78" t="s">
        <v>101</v>
      </c>
      <c r="J57" s="78" t="s">
        <v>101</v>
      </c>
      <c r="K57" s="95"/>
      <c r="L57" s="95"/>
      <c r="M57" s="18">
        <v>1</v>
      </c>
      <c r="N57" s="18" t="s">
        <v>2013</v>
      </c>
      <c r="O57" s="18" t="s">
        <v>2014</v>
      </c>
      <c r="Q57" s="64" t="str">
        <f t="shared" si="0"/>
        <v>FA_50</v>
      </c>
      <c r="R57" s="64" t="s">
        <v>2259</v>
      </c>
      <c r="S57" s="64" t="s">
        <v>2260</v>
      </c>
      <c r="T57" s="64" t="s">
        <v>2261</v>
      </c>
    </row>
    <row r="58" spans="1:20" s="4" customFormat="1" ht="37.799999999999997" x14ac:dyDescent="0.2">
      <c r="A58" s="12"/>
      <c r="B58" s="60" t="s">
        <v>85</v>
      </c>
      <c r="C58" s="60" t="s">
        <v>2262</v>
      </c>
      <c r="D58" s="60" t="s">
        <v>27</v>
      </c>
      <c r="E58" s="60" t="s">
        <v>2263</v>
      </c>
      <c r="F58" s="60" t="s">
        <v>2264</v>
      </c>
      <c r="G58" s="61" t="s">
        <v>2265</v>
      </c>
      <c r="H58" s="91"/>
      <c r="I58" s="78" t="s">
        <v>101</v>
      </c>
      <c r="J58" s="78" t="s">
        <v>101</v>
      </c>
      <c r="K58" s="95"/>
      <c r="L58" s="95"/>
      <c r="M58" s="18">
        <v>1</v>
      </c>
      <c r="N58" s="18" t="s">
        <v>2013</v>
      </c>
      <c r="O58" s="18" t="s">
        <v>2014</v>
      </c>
      <c r="Q58" s="64" t="str">
        <f t="shared" si="0"/>
        <v>FA_51</v>
      </c>
      <c r="R58" s="64" t="s">
        <v>2266</v>
      </c>
      <c r="S58" s="64" t="s">
        <v>2267</v>
      </c>
      <c r="T58" s="64" t="s">
        <v>2268</v>
      </c>
    </row>
    <row r="59" spans="1:20" s="4" customFormat="1" ht="75.599999999999994" x14ac:dyDescent="0.2">
      <c r="A59" s="12"/>
      <c r="B59" s="60" t="s">
        <v>85</v>
      </c>
      <c r="C59" s="60" t="s">
        <v>2269</v>
      </c>
      <c r="D59" s="96" t="s">
        <v>27</v>
      </c>
      <c r="E59" s="96" t="s">
        <v>842</v>
      </c>
      <c r="F59" s="81" t="s">
        <v>843</v>
      </c>
      <c r="G59" s="61" t="s">
        <v>219</v>
      </c>
      <c r="H59" s="91"/>
      <c r="I59" s="78" t="s">
        <v>101</v>
      </c>
      <c r="J59" s="78" t="s">
        <v>101</v>
      </c>
      <c r="K59" s="95"/>
      <c r="L59" s="95"/>
      <c r="M59" s="18">
        <v>1</v>
      </c>
      <c r="N59" s="18" t="s">
        <v>2013</v>
      </c>
      <c r="O59" s="18" t="s">
        <v>2014</v>
      </c>
      <c r="Q59" s="64" t="str">
        <f t="shared" si="0"/>
        <v>FA_52</v>
      </c>
      <c r="R59" s="64" t="s">
        <v>844</v>
      </c>
      <c r="S59" s="64" t="s">
        <v>845</v>
      </c>
      <c r="T59" s="64" t="s">
        <v>222</v>
      </c>
    </row>
    <row r="60" spans="1:20" s="4" customFormat="1" ht="50.4" x14ac:dyDescent="0.2">
      <c r="A60" s="12"/>
      <c r="B60" s="60" t="s">
        <v>85</v>
      </c>
      <c r="C60" s="60" t="s">
        <v>2270</v>
      </c>
      <c r="D60" s="60" t="s">
        <v>27</v>
      </c>
      <c r="E60" s="60" t="s">
        <v>2271</v>
      </c>
      <c r="F60" s="60" t="s">
        <v>2272</v>
      </c>
      <c r="G60" s="61" t="s">
        <v>2273</v>
      </c>
      <c r="H60" s="91"/>
      <c r="I60" s="78" t="s">
        <v>101</v>
      </c>
      <c r="J60" s="78" t="s">
        <v>101</v>
      </c>
      <c r="K60" s="95"/>
      <c r="L60" s="95"/>
      <c r="M60" s="18">
        <v>2</v>
      </c>
      <c r="N60" s="18" t="s">
        <v>2013</v>
      </c>
      <c r="O60" s="18" t="s">
        <v>2014</v>
      </c>
      <c r="Q60" s="64" t="str">
        <f t="shared" si="0"/>
        <v>FA_53</v>
      </c>
      <c r="R60" s="64" t="s">
        <v>2274</v>
      </c>
      <c r="S60" s="64" t="s">
        <v>2275</v>
      </c>
      <c r="T60" s="64" t="s">
        <v>2276</v>
      </c>
    </row>
    <row r="61" spans="1:20" s="4" customFormat="1" ht="63" x14ac:dyDescent="0.2">
      <c r="A61" s="12"/>
      <c r="B61" s="60" t="s">
        <v>85</v>
      </c>
      <c r="C61" s="60" t="s">
        <v>2277</v>
      </c>
      <c r="D61" s="60" t="s">
        <v>27</v>
      </c>
      <c r="E61" s="60" t="s">
        <v>794</v>
      </c>
      <c r="F61" s="60" t="s">
        <v>2278</v>
      </c>
      <c r="G61" s="61" t="s">
        <v>2279</v>
      </c>
      <c r="H61" s="91"/>
      <c r="I61" s="78" t="s">
        <v>101</v>
      </c>
      <c r="J61" s="78" t="s">
        <v>101</v>
      </c>
      <c r="K61" s="95"/>
      <c r="L61" s="95"/>
      <c r="M61" s="18">
        <v>1</v>
      </c>
      <c r="N61" s="18" t="s">
        <v>2013</v>
      </c>
      <c r="O61" s="18" t="s">
        <v>2014</v>
      </c>
      <c r="Q61" s="64" t="str">
        <f t="shared" si="0"/>
        <v>FA_54</v>
      </c>
      <c r="R61" s="64" t="s">
        <v>796</v>
      </c>
      <c r="S61" s="64" t="s">
        <v>2280</v>
      </c>
      <c r="T61" s="64" t="s">
        <v>2281</v>
      </c>
    </row>
    <row r="62" spans="1:20" s="4" customFormat="1" ht="50.4" x14ac:dyDescent="0.2">
      <c r="A62" s="12"/>
      <c r="B62" s="60" t="s">
        <v>85</v>
      </c>
      <c r="C62" s="60" t="s">
        <v>2282</v>
      </c>
      <c r="D62" s="60" t="s">
        <v>27</v>
      </c>
      <c r="E62" s="60" t="s">
        <v>2283</v>
      </c>
      <c r="F62" s="60" t="s">
        <v>2284</v>
      </c>
      <c r="G62" s="61" t="s">
        <v>219</v>
      </c>
      <c r="H62" s="91"/>
      <c r="I62" s="78" t="s">
        <v>101</v>
      </c>
      <c r="J62" s="78" t="s">
        <v>101</v>
      </c>
      <c r="K62" s="95"/>
      <c r="L62" s="95"/>
      <c r="M62" s="18">
        <v>1</v>
      </c>
      <c r="N62" s="18" t="s">
        <v>2013</v>
      </c>
      <c r="O62" s="18" t="s">
        <v>2014</v>
      </c>
      <c r="Q62" s="64" t="str">
        <f t="shared" si="0"/>
        <v>FA_55</v>
      </c>
      <c r="R62" s="64" t="s">
        <v>2285</v>
      </c>
      <c r="S62" s="64" t="s">
        <v>2286</v>
      </c>
      <c r="T62" s="64" t="s">
        <v>222</v>
      </c>
    </row>
    <row r="63" spans="1:20" s="4" customFormat="1" ht="50.4" x14ac:dyDescent="0.2">
      <c r="A63" s="12"/>
      <c r="B63" s="60" t="s">
        <v>85</v>
      </c>
      <c r="C63" s="60" t="s">
        <v>2287</v>
      </c>
      <c r="D63" s="60" t="s">
        <v>27</v>
      </c>
      <c r="E63" s="60" t="s">
        <v>777</v>
      </c>
      <c r="F63" s="60" t="s">
        <v>2288</v>
      </c>
      <c r="G63" s="61" t="s">
        <v>219</v>
      </c>
      <c r="H63" s="91"/>
      <c r="I63" s="78" t="s">
        <v>101</v>
      </c>
      <c r="J63" s="78" t="s">
        <v>101</v>
      </c>
      <c r="K63" s="95"/>
      <c r="L63" s="95"/>
      <c r="M63" s="18">
        <v>1</v>
      </c>
      <c r="N63" s="18" t="s">
        <v>2013</v>
      </c>
      <c r="O63" s="18" t="s">
        <v>2014</v>
      </c>
      <c r="Q63" s="64" t="str">
        <f t="shared" si="0"/>
        <v>FA_56</v>
      </c>
      <c r="R63" s="64" t="s">
        <v>780</v>
      </c>
      <c r="S63" s="64" t="s">
        <v>2289</v>
      </c>
      <c r="T63" s="64" t="s">
        <v>222</v>
      </c>
    </row>
    <row r="64" spans="1:20" s="4" customFormat="1" ht="50.4" x14ac:dyDescent="0.2">
      <c r="A64" s="12"/>
      <c r="B64" s="60" t="s">
        <v>85</v>
      </c>
      <c r="C64" s="60" t="s">
        <v>2290</v>
      </c>
      <c r="D64" s="60" t="s">
        <v>27</v>
      </c>
      <c r="E64" s="60" t="s">
        <v>831</v>
      </c>
      <c r="F64" s="60" t="s">
        <v>2291</v>
      </c>
      <c r="G64" s="61" t="s">
        <v>5485</v>
      </c>
      <c r="H64" s="91"/>
      <c r="I64" s="78" t="s">
        <v>101</v>
      </c>
      <c r="J64" s="78" t="s">
        <v>101</v>
      </c>
      <c r="K64" s="95"/>
      <c r="L64" s="95"/>
      <c r="M64" s="18">
        <v>1</v>
      </c>
      <c r="N64" s="18" t="s">
        <v>2013</v>
      </c>
      <c r="O64" s="18" t="s">
        <v>2014</v>
      </c>
      <c r="Q64" s="64" t="str">
        <f t="shared" si="0"/>
        <v>FA_57</v>
      </c>
      <c r="R64" s="64" t="s">
        <v>834</v>
      </c>
      <c r="S64" s="64" t="s">
        <v>2292</v>
      </c>
      <c r="T64" s="64" t="s">
        <v>207</v>
      </c>
    </row>
    <row r="65" spans="1:20" s="4" customFormat="1" ht="50.4" x14ac:dyDescent="0.2">
      <c r="A65" s="12"/>
      <c r="B65" s="60" t="s">
        <v>85</v>
      </c>
      <c r="C65" s="60" t="s">
        <v>2293</v>
      </c>
      <c r="D65" s="64" t="s">
        <v>27</v>
      </c>
      <c r="E65" s="64" t="s">
        <v>2294</v>
      </c>
      <c r="F65" s="60" t="s">
        <v>2295</v>
      </c>
      <c r="G65" s="61" t="s">
        <v>734</v>
      </c>
      <c r="H65" s="91"/>
      <c r="I65" s="78" t="s">
        <v>101</v>
      </c>
      <c r="J65" s="78" t="s">
        <v>101</v>
      </c>
      <c r="K65" s="95"/>
      <c r="L65" s="95"/>
      <c r="M65" s="18">
        <v>1</v>
      </c>
      <c r="N65" s="18" t="s">
        <v>2013</v>
      </c>
      <c r="O65" s="18" t="s">
        <v>2014</v>
      </c>
      <c r="Q65" s="64" t="str">
        <f t="shared" si="0"/>
        <v>FA_58</v>
      </c>
      <c r="R65" s="64" t="s">
        <v>2296</v>
      </c>
      <c r="S65" s="64" t="s">
        <v>2297</v>
      </c>
      <c r="T65" s="64" t="s">
        <v>738</v>
      </c>
    </row>
    <row r="66" spans="1:20" s="4" customFormat="1" ht="37.799999999999997" x14ac:dyDescent="0.2">
      <c r="A66" s="12"/>
      <c r="B66" s="60" t="s">
        <v>85</v>
      </c>
      <c r="C66" s="60" t="s">
        <v>2298</v>
      </c>
      <c r="D66" s="60" t="s">
        <v>27</v>
      </c>
      <c r="E66" s="60" t="s">
        <v>2299</v>
      </c>
      <c r="F66" s="60" t="s">
        <v>2300</v>
      </c>
      <c r="G66" s="61" t="s">
        <v>5485</v>
      </c>
      <c r="H66" s="91"/>
      <c r="I66" s="78" t="s">
        <v>101</v>
      </c>
      <c r="J66" s="78" t="s">
        <v>101</v>
      </c>
      <c r="K66" s="95"/>
      <c r="L66" s="95"/>
      <c r="M66" s="18">
        <v>1</v>
      </c>
      <c r="N66" s="18" t="s">
        <v>2013</v>
      </c>
      <c r="O66" s="18" t="s">
        <v>2014</v>
      </c>
      <c r="Q66" s="64" t="str">
        <f t="shared" si="0"/>
        <v>FA_59</v>
      </c>
      <c r="R66" s="64" t="s">
        <v>2301</v>
      </c>
      <c r="S66" s="64" t="s">
        <v>2302</v>
      </c>
      <c r="T66" s="64" t="s">
        <v>207</v>
      </c>
    </row>
    <row r="67" spans="1:20" s="4" customFormat="1" ht="50.4" x14ac:dyDescent="0.2">
      <c r="A67" s="12"/>
      <c r="B67" s="60" t="s">
        <v>85</v>
      </c>
      <c r="C67" s="60" t="s">
        <v>2303</v>
      </c>
      <c r="D67" s="60" t="s">
        <v>27</v>
      </c>
      <c r="E67" s="60" t="s">
        <v>2304</v>
      </c>
      <c r="F67" s="60" t="s">
        <v>2305</v>
      </c>
      <c r="G67" s="61" t="s">
        <v>89</v>
      </c>
      <c r="H67" s="91"/>
      <c r="I67" s="78" t="s">
        <v>101</v>
      </c>
      <c r="J67" s="78" t="s">
        <v>101</v>
      </c>
      <c r="K67" s="95"/>
      <c r="L67" s="95"/>
      <c r="M67" s="18">
        <v>1</v>
      </c>
      <c r="N67" s="18" t="s">
        <v>2013</v>
      </c>
      <c r="O67" s="18" t="s">
        <v>2014</v>
      </c>
      <c r="Q67" s="64" t="str">
        <f t="shared" si="0"/>
        <v>FA_60</v>
      </c>
      <c r="R67" s="64" t="s">
        <v>2306</v>
      </c>
      <c r="S67" s="64" t="s">
        <v>2307</v>
      </c>
      <c r="T67" s="64" t="s">
        <v>95</v>
      </c>
    </row>
    <row r="68" spans="1:20" s="4" customFormat="1" ht="25.2" x14ac:dyDescent="0.2">
      <c r="A68" s="12"/>
      <c r="B68" s="60" t="s">
        <v>129</v>
      </c>
      <c r="C68" s="60" t="s">
        <v>2308</v>
      </c>
      <c r="D68" s="60" t="s">
        <v>27</v>
      </c>
      <c r="E68" s="60" t="s">
        <v>2309</v>
      </c>
      <c r="F68" s="60" t="s">
        <v>2310</v>
      </c>
      <c r="G68" s="61" t="s">
        <v>5485</v>
      </c>
      <c r="H68" s="91"/>
      <c r="I68" s="78" t="s">
        <v>101</v>
      </c>
      <c r="J68" s="78" t="s">
        <v>101</v>
      </c>
      <c r="K68" s="50"/>
      <c r="L68" s="50"/>
      <c r="M68" s="18">
        <v>2</v>
      </c>
      <c r="N68" s="18" t="s">
        <v>2013</v>
      </c>
      <c r="O68" s="18" t="s">
        <v>2014</v>
      </c>
      <c r="Q68" s="64" t="str">
        <f t="shared" si="0"/>
        <v>FA_61</v>
      </c>
      <c r="R68" s="64" t="s">
        <v>2311</v>
      </c>
      <c r="S68" s="64" t="s">
        <v>2312</v>
      </c>
      <c r="T68" s="64" t="s">
        <v>207</v>
      </c>
    </row>
    <row r="69" spans="1:20" s="4" customFormat="1" ht="37.799999999999997" x14ac:dyDescent="0.2">
      <c r="A69" s="12"/>
      <c r="B69" s="60" t="s">
        <v>129</v>
      </c>
      <c r="C69" s="60" t="s">
        <v>2313</v>
      </c>
      <c r="D69" s="60" t="s">
        <v>27</v>
      </c>
      <c r="E69" s="60" t="s">
        <v>2314</v>
      </c>
      <c r="F69" s="60" t="s">
        <v>2315</v>
      </c>
      <c r="G69" s="61" t="s">
        <v>219</v>
      </c>
      <c r="H69" s="91"/>
      <c r="I69" s="78" t="s">
        <v>101</v>
      </c>
      <c r="J69" s="78" t="s">
        <v>101</v>
      </c>
      <c r="K69" s="95"/>
      <c r="L69" s="95"/>
      <c r="M69" s="18">
        <v>1</v>
      </c>
      <c r="N69" s="18" t="s">
        <v>2013</v>
      </c>
      <c r="O69" s="18" t="s">
        <v>2014</v>
      </c>
      <c r="Q69" s="64" t="str">
        <f t="shared" si="0"/>
        <v>FA_62</v>
      </c>
      <c r="R69" s="64" t="s">
        <v>2316</v>
      </c>
      <c r="S69" s="64" t="s">
        <v>2317</v>
      </c>
      <c r="T69" s="64" t="s">
        <v>222</v>
      </c>
    </row>
    <row r="70" spans="1:20" s="4" customFormat="1" ht="50.4" x14ac:dyDescent="0.2">
      <c r="A70" s="12"/>
      <c r="B70" s="60" t="s">
        <v>85</v>
      </c>
      <c r="C70" s="60" t="s">
        <v>2318</v>
      </c>
      <c r="D70" s="60" t="s">
        <v>27</v>
      </c>
      <c r="E70" s="60" t="s">
        <v>2319</v>
      </c>
      <c r="F70" s="60" t="s">
        <v>2320</v>
      </c>
      <c r="G70" s="61" t="s">
        <v>1503</v>
      </c>
      <c r="H70" s="91"/>
      <c r="I70" s="78" t="s">
        <v>101</v>
      </c>
      <c r="J70" s="78" t="s">
        <v>101</v>
      </c>
      <c r="K70" s="95"/>
      <c r="L70" s="95"/>
      <c r="M70" s="18">
        <v>2</v>
      </c>
      <c r="N70" s="18" t="s">
        <v>2013</v>
      </c>
      <c r="O70" s="18" t="s">
        <v>2014</v>
      </c>
      <c r="Q70" s="64" t="str">
        <f t="shared" si="0"/>
        <v>FA_63</v>
      </c>
      <c r="R70" s="64" t="s">
        <v>2321</v>
      </c>
      <c r="S70" s="64" t="s">
        <v>2322</v>
      </c>
      <c r="T70" s="64" t="s">
        <v>599</v>
      </c>
    </row>
    <row r="71" spans="1:20" s="4" customFormat="1" ht="50.4" x14ac:dyDescent="0.2">
      <c r="A71" s="12"/>
      <c r="B71" s="60" t="s">
        <v>85</v>
      </c>
      <c r="C71" s="60" t="s">
        <v>2323</v>
      </c>
      <c r="D71" s="60" t="s">
        <v>27</v>
      </c>
      <c r="E71" s="60" t="s">
        <v>263</v>
      </c>
      <c r="F71" s="60" t="s">
        <v>2324</v>
      </c>
      <c r="G71" s="61" t="s">
        <v>219</v>
      </c>
      <c r="H71" s="91"/>
      <c r="I71" s="78" t="s">
        <v>101</v>
      </c>
      <c r="J71" s="78" t="s">
        <v>101</v>
      </c>
      <c r="M71" s="18">
        <v>2</v>
      </c>
      <c r="N71" s="18" t="s">
        <v>2013</v>
      </c>
      <c r="O71" s="18" t="s">
        <v>2014</v>
      </c>
      <c r="Q71" s="64" t="str">
        <f t="shared" si="0"/>
        <v>FA_64</v>
      </c>
      <c r="R71" s="64" t="s">
        <v>266</v>
      </c>
      <c r="S71" s="64" t="s">
        <v>2325</v>
      </c>
      <c r="T71" s="64" t="s">
        <v>222</v>
      </c>
    </row>
    <row r="72" spans="1:20" s="4" customFormat="1" ht="25.2" x14ac:dyDescent="0.2">
      <c r="A72" s="12"/>
      <c r="B72" s="60" t="s">
        <v>129</v>
      </c>
      <c r="C72" s="60" t="s">
        <v>2326</v>
      </c>
      <c r="D72" s="60" t="s">
        <v>27</v>
      </c>
      <c r="E72" s="60" t="s">
        <v>2327</v>
      </c>
      <c r="F72" s="60" t="s">
        <v>2328</v>
      </c>
      <c r="G72" s="61" t="s">
        <v>219</v>
      </c>
      <c r="H72" s="91"/>
      <c r="I72" s="78" t="s">
        <v>101</v>
      </c>
      <c r="J72" s="78" t="s">
        <v>101</v>
      </c>
      <c r="K72" s="50"/>
      <c r="L72" s="50"/>
      <c r="M72" s="18">
        <v>1</v>
      </c>
      <c r="N72" s="18" t="s">
        <v>2013</v>
      </c>
      <c r="O72" s="18" t="s">
        <v>2014</v>
      </c>
      <c r="Q72" s="64" t="str">
        <f t="shared" si="0"/>
        <v>FA_65</v>
      </c>
      <c r="R72" s="64" t="s">
        <v>2329</v>
      </c>
      <c r="S72" s="64" t="s">
        <v>2330</v>
      </c>
      <c r="T72" s="64" t="s">
        <v>222</v>
      </c>
    </row>
  </sheetData>
  <autoFilter ref="B7:T72" xr:uid="{4BC8A922-9F02-413E-8A10-37F8D4310EEA}"/>
  <mergeCells count="18">
    <mergeCell ref="S5:S6"/>
    <mergeCell ref="T5:T6"/>
    <mergeCell ref="B1:E2"/>
    <mergeCell ref="I5:I6"/>
    <mergeCell ref="J5:J6"/>
    <mergeCell ref="O5:O6"/>
    <mergeCell ref="Q5:Q6"/>
    <mergeCell ref="R5:R6"/>
    <mergeCell ref="E5:E6"/>
    <mergeCell ref="M5:M6"/>
    <mergeCell ref="N5:N6"/>
    <mergeCell ref="A1:A2"/>
    <mergeCell ref="B5:B6"/>
    <mergeCell ref="C5:C6"/>
    <mergeCell ref="H5:H6"/>
    <mergeCell ref="D5:D6"/>
    <mergeCell ref="F5:F6"/>
    <mergeCell ref="G5:G6"/>
  </mergeCells>
  <phoneticPr fontId="36" type="noConversion"/>
  <hyperlinks>
    <hyperlink ref="A1:A2" location="'Table of contents'!A1" display="Back to map" xr:uid="{F8DF54C0-6FA8-43A6-9FFE-F8AC3F628BB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E039-2931-464F-B034-0DFE8CD62BE4}">
  <sheetPr codeName="Sheet15"/>
  <dimension ref="A1:T24"/>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3" sqref="A3"/>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31.7265625" style="65" customWidth="1"/>
    <col min="9" max="10" width="12.6328125" style="66" customWidth="1"/>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30</v>
      </c>
      <c r="I1" s="55"/>
      <c r="J1" s="55"/>
    </row>
    <row r="2" spans="1:20" s="1" customFormat="1" ht="16.2" customHeight="1" x14ac:dyDescent="0.2">
      <c r="A2" s="222"/>
      <c r="B2" s="225"/>
      <c r="I2" s="55"/>
      <c r="J2" s="55"/>
    </row>
    <row r="3" spans="1:20" s="4" customFormat="1" ht="12.6" x14ac:dyDescent="0.2">
      <c r="B3" s="68"/>
      <c r="I3" s="52"/>
      <c r="J3" s="52"/>
    </row>
    <row r="4" spans="1:20" s="4" customFormat="1" ht="12.6" x14ac:dyDescent="0.2">
      <c r="B4" s="68"/>
      <c r="C4" s="4">
        <f>COUNTA(C8:C24)</f>
        <v>17</v>
      </c>
      <c r="I4" s="58">
        <f>COUNTIFS(I8:I24,"New")+COUNTIFS(I8:I24,"Changed")</f>
        <v>0</v>
      </c>
      <c r="J4" s="58">
        <f>COUNTIFS(J8:J40,"New")+COUNTIFS(J8:J40,"Changed")</f>
        <v>0</v>
      </c>
    </row>
    <row r="5" spans="1:20" s="4" customFormat="1" ht="12.6" customHeight="1" x14ac:dyDescent="0.2">
      <c r="B5" s="224" t="s">
        <v>67</v>
      </c>
      <c r="C5" s="218" t="s">
        <v>68</v>
      </c>
      <c r="D5" s="224"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s="4" customFormat="1" ht="12.6" x14ac:dyDescent="0.2">
      <c r="B6" s="231"/>
      <c r="C6" s="218"/>
      <c r="D6" s="231"/>
      <c r="E6" s="218"/>
      <c r="F6" s="218"/>
      <c r="G6" s="218"/>
      <c r="H6" s="218" t="s">
        <v>84</v>
      </c>
      <c r="I6" s="221"/>
      <c r="J6" s="221"/>
      <c r="M6" s="220"/>
      <c r="N6" s="220"/>
      <c r="O6" s="220"/>
      <c r="Q6" s="226"/>
      <c r="R6" s="226"/>
      <c r="S6" s="226"/>
      <c r="T6" s="226"/>
    </row>
    <row r="7" spans="1:20" s="4" customFormat="1" ht="12.6" x14ac:dyDescent="0.2">
      <c r="B7" s="10"/>
      <c r="C7" s="10"/>
      <c r="D7" s="10"/>
      <c r="E7" s="70"/>
      <c r="F7" s="70"/>
      <c r="G7" s="70"/>
      <c r="H7" s="59"/>
      <c r="I7" s="59"/>
      <c r="J7" s="59"/>
      <c r="M7" s="10"/>
      <c r="N7" s="10"/>
      <c r="O7" s="10"/>
      <c r="Q7" s="11"/>
      <c r="R7" s="11"/>
      <c r="S7" s="11"/>
      <c r="T7" s="11"/>
    </row>
    <row r="8" spans="1:20" s="4" customFormat="1" ht="37.799999999999997" x14ac:dyDescent="0.2">
      <c r="A8" s="12"/>
      <c r="B8" s="60" t="s">
        <v>129</v>
      </c>
      <c r="C8" s="60" t="s">
        <v>2331</v>
      </c>
      <c r="D8" s="60" t="s">
        <v>30</v>
      </c>
      <c r="E8" s="60" t="s">
        <v>2332</v>
      </c>
      <c r="F8" s="60" t="s">
        <v>2333</v>
      </c>
      <c r="G8" s="61" t="s">
        <v>89</v>
      </c>
      <c r="H8" s="91"/>
      <c r="I8" s="78" t="s">
        <v>101</v>
      </c>
      <c r="J8" s="78" t="s">
        <v>101</v>
      </c>
      <c r="M8" s="31">
        <v>2</v>
      </c>
      <c r="N8" s="18" t="s">
        <v>2334</v>
      </c>
      <c r="O8" s="18" t="s">
        <v>184</v>
      </c>
      <c r="Q8" s="64" t="str">
        <f>C8</f>
        <v>DTA_1</v>
      </c>
      <c r="R8" s="64" t="s">
        <v>2335</v>
      </c>
      <c r="S8" s="64" t="s">
        <v>2336</v>
      </c>
      <c r="T8" s="64" t="s">
        <v>95</v>
      </c>
    </row>
    <row r="9" spans="1:20" s="4" customFormat="1" ht="37.799999999999997" x14ac:dyDescent="0.2">
      <c r="A9" s="12"/>
      <c r="B9" s="60" t="s">
        <v>129</v>
      </c>
      <c r="C9" s="60" t="s">
        <v>2337</v>
      </c>
      <c r="D9" s="60" t="s">
        <v>30</v>
      </c>
      <c r="E9" s="60" t="s">
        <v>2338</v>
      </c>
      <c r="F9" s="60" t="s">
        <v>2339</v>
      </c>
      <c r="G9" s="61" t="s">
        <v>89</v>
      </c>
      <c r="H9" s="91"/>
      <c r="I9" s="78" t="s">
        <v>101</v>
      </c>
      <c r="J9" s="78" t="s">
        <v>101</v>
      </c>
      <c r="M9" s="18">
        <v>1</v>
      </c>
      <c r="N9" s="18" t="s">
        <v>2334</v>
      </c>
      <c r="O9" s="18" t="s">
        <v>92</v>
      </c>
      <c r="Q9" s="64" t="str">
        <f t="shared" ref="Q9:Q24" si="0">C9</f>
        <v>DTA_2</v>
      </c>
      <c r="R9" s="64" t="s">
        <v>2340</v>
      </c>
      <c r="S9" s="64" t="s">
        <v>2341</v>
      </c>
      <c r="T9" s="64" t="s">
        <v>95</v>
      </c>
    </row>
    <row r="10" spans="1:20" s="4" customFormat="1" ht="25.2" x14ac:dyDescent="0.2">
      <c r="A10" s="12"/>
      <c r="B10" s="60" t="s">
        <v>129</v>
      </c>
      <c r="C10" s="60" t="s">
        <v>2342</v>
      </c>
      <c r="D10" s="60" t="s">
        <v>30</v>
      </c>
      <c r="E10" s="60" t="s">
        <v>2343</v>
      </c>
      <c r="F10" s="60" t="s">
        <v>2344</v>
      </c>
      <c r="G10" s="61" t="s">
        <v>219</v>
      </c>
      <c r="H10" s="91"/>
      <c r="I10" s="78" t="s">
        <v>101</v>
      </c>
      <c r="J10" s="78" t="s">
        <v>101</v>
      </c>
      <c r="M10" s="18">
        <v>1</v>
      </c>
      <c r="N10" s="18" t="s">
        <v>2334</v>
      </c>
      <c r="O10" s="18" t="s">
        <v>92</v>
      </c>
      <c r="Q10" s="64" t="str">
        <f t="shared" si="0"/>
        <v>DTA_3</v>
      </c>
      <c r="R10" s="64" t="s">
        <v>2345</v>
      </c>
      <c r="S10" s="64" t="s">
        <v>2346</v>
      </c>
      <c r="T10" s="64" t="s">
        <v>222</v>
      </c>
    </row>
    <row r="11" spans="1:20" s="4" customFormat="1" ht="37.799999999999997" x14ac:dyDescent="0.2">
      <c r="A11" s="12"/>
      <c r="B11" s="60" t="s">
        <v>129</v>
      </c>
      <c r="C11" s="60" t="s">
        <v>2347</v>
      </c>
      <c r="D11" s="60" t="s">
        <v>30</v>
      </c>
      <c r="E11" s="60" t="s">
        <v>2348</v>
      </c>
      <c r="F11" s="60" t="s">
        <v>2349</v>
      </c>
      <c r="G11" s="61" t="s">
        <v>219</v>
      </c>
      <c r="H11" s="91"/>
      <c r="I11" s="78" t="s">
        <v>101</v>
      </c>
      <c r="J11" s="78" t="s">
        <v>101</v>
      </c>
      <c r="M11" s="18">
        <v>2</v>
      </c>
      <c r="N11" s="18" t="s">
        <v>2334</v>
      </c>
      <c r="O11" s="18" t="s">
        <v>184</v>
      </c>
      <c r="Q11" s="64" t="str">
        <f t="shared" si="0"/>
        <v>DTA_4</v>
      </c>
      <c r="R11" s="64" t="s">
        <v>2350</v>
      </c>
      <c r="S11" s="64" t="s">
        <v>2351</v>
      </c>
      <c r="T11" s="64" t="s">
        <v>222</v>
      </c>
    </row>
    <row r="12" spans="1:20" s="4" customFormat="1" ht="63" x14ac:dyDescent="0.2">
      <c r="A12" s="12"/>
      <c r="B12" s="60" t="s">
        <v>129</v>
      </c>
      <c r="C12" s="60" t="s">
        <v>2352</v>
      </c>
      <c r="D12" s="60" t="s">
        <v>30</v>
      </c>
      <c r="E12" s="60" t="s">
        <v>2353</v>
      </c>
      <c r="F12" s="60" t="s">
        <v>2354</v>
      </c>
      <c r="G12" s="61" t="s">
        <v>418</v>
      </c>
      <c r="H12" s="91"/>
      <c r="I12" s="78" t="s">
        <v>101</v>
      </c>
      <c r="J12" s="78" t="s">
        <v>101</v>
      </c>
      <c r="M12" s="18">
        <v>2</v>
      </c>
      <c r="N12" s="18" t="s">
        <v>2334</v>
      </c>
      <c r="O12" s="18" t="s">
        <v>184</v>
      </c>
      <c r="Q12" s="64" t="str">
        <f t="shared" si="0"/>
        <v>DTA_5</v>
      </c>
      <c r="R12" s="64" t="s">
        <v>2355</v>
      </c>
      <c r="S12" s="64" t="s">
        <v>2356</v>
      </c>
      <c r="T12" s="64" t="s">
        <v>744</v>
      </c>
    </row>
    <row r="13" spans="1:20" s="4" customFormat="1" ht="50.4" x14ac:dyDescent="0.2">
      <c r="A13" s="12"/>
      <c r="B13" s="60" t="s">
        <v>129</v>
      </c>
      <c r="C13" s="60" t="s">
        <v>2357</v>
      </c>
      <c r="D13" s="60" t="s">
        <v>30</v>
      </c>
      <c r="E13" s="60" t="s">
        <v>2358</v>
      </c>
      <c r="F13" s="60" t="s">
        <v>2359</v>
      </c>
      <c r="G13" s="61" t="s">
        <v>219</v>
      </c>
      <c r="H13" s="91"/>
      <c r="I13" s="78" t="s">
        <v>101</v>
      </c>
      <c r="J13" s="78" t="s">
        <v>101</v>
      </c>
      <c r="M13" s="18">
        <v>1</v>
      </c>
      <c r="N13" s="18" t="s">
        <v>2334</v>
      </c>
      <c r="O13" s="18" t="s">
        <v>92</v>
      </c>
      <c r="Q13" s="64" t="str">
        <f t="shared" si="0"/>
        <v>DTA_6</v>
      </c>
      <c r="R13" s="64" t="s">
        <v>2360</v>
      </c>
      <c r="S13" s="64" t="s">
        <v>2361</v>
      </c>
      <c r="T13" s="64" t="s">
        <v>222</v>
      </c>
    </row>
    <row r="14" spans="1:20" s="4" customFormat="1" ht="50.4" x14ac:dyDescent="0.2">
      <c r="A14" s="12"/>
      <c r="B14" s="60" t="s">
        <v>129</v>
      </c>
      <c r="C14" s="60" t="s">
        <v>2362</v>
      </c>
      <c r="D14" s="60" t="s">
        <v>30</v>
      </c>
      <c r="E14" s="60" t="s">
        <v>2363</v>
      </c>
      <c r="F14" s="60" t="s">
        <v>2364</v>
      </c>
      <c r="G14" s="61" t="s">
        <v>219</v>
      </c>
      <c r="H14" s="91"/>
      <c r="I14" s="78" t="s">
        <v>101</v>
      </c>
      <c r="J14" s="78" t="s">
        <v>101</v>
      </c>
      <c r="M14" s="18">
        <v>1</v>
      </c>
      <c r="N14" s="18" t="s">
        <v>2334</v>
      </c>
      <c r="O14" s="18" t="s">
        <v>92</v>
      </c>
      <c r="Q14" s="64" t="str">
        <f t="shared" si="0"/>
        <v>DTA_7</v>
      </c>
      <c r="R14" s="64" t="s">
        <v>2365</v>
      </c>
      <c r="S14" s="64" t="s">
        <v>2366</v>
      </c>
      <c r="T14" s="64" t="s">
        <v>222</v>
      </c>
    </row>
    <row r="15" spans="1:20" s="4" customFormat="1" ht="63" x14ac:dyDescent="0.2">
      <c r="A15" s="12"/>
      <c r="B15" s="60" t="s">
        <v>129</v>
      </c>
      <c r="C15" s="60" t="s">
        <v>2367</v>
      </c>
      <c r="D15" s="60" t="s">
        <v>30</v>
      </c>
      <c r="E15" s="60" t="s">
        <v>2368</v>
      </c>
      <c r="F15" s="60" t="s">
        <v>2369</v>
      </c>
      <c r="G15" s="61" t="s">
        <v>219</v>
      </c>
      <c r="H15" s="91"/>
      <c r="I15" s="78" t="s">
        <v>101</v>
      </c>
      <c r="J15" s="78" t="s">
        <v>101</v>
      </c>
      <c r="M15" s="18">
        <v>1</v>
      </c>
      <c r="N15" s="18" t="s">
        <v>2334</v>
      </c>
      <c r="O15" s="18" t="s">
        <v>92</v>
      </c>
      <c r="Q15" s="64" t="str">
        <f t="shared" si="0"/>
        <v>DTA_8</v>
      </c>
      <c r="R15" s="64" t="s">
        <v>2370</v>
      </c>
      <c r="S15" s="64" t="s">
        <v>2371</v>
      </c>
      <c r="T15" s="64" t="s">
        <v>222</v>
      </c>
    </row>
    <row r="16" spans="1:20" s="4" customFormat="1" ht="63" x14ac:dyDescent="0.2">
      <c r="A16" s="12"/>
      <c r="B16" s="60" t="s">
        <v>129</v>
      </c>
      <c r="C16" s="60" t="s">
        <v>2372</v>
      </c>
      <c r="D16" s="60" t="s">
        <v>30</v>
      </c>
      <c r="E16" s="60" t="s">
        <v>2373</v>
      </c>
      <c r="F16" s="60" t="s">
        <v>2374</v>
      </c>
      <c r="G16" s="61" t="s">
        <v>219</v>
      </c>
      <c r="H16" s="91"/>
      <c r="I16" s="78" t="s">
        <v>101</v>
      </c>
      <c r="J16" s="78" t="s">
        <v>101</v>
      </c>
      <c r="M16" s="18">
        <v>1</v>
      </c>
      <c r="N16" s="18" t="s">
        <v>2334</v>
      </c>
      <c r="O16" s="18" t="s">
        <v>92</v>
      </c>
      <c r="Q16" s="64" t="str">
        <f t="shared" si="0"/>
        <v>DTA_9</v>
      </c>
      <c r="R16" s="64" t="s">
        <v>2375</v>
      </c>
      <c r="S16" s="64" t="s">
        <v>2376</v>
      </c>
      <c r="T16" s="64" t="s">
        <v>222</v>
      </c>
    </row>
    <row r="17" spans="1:20" s="4" customFormat="1" ht="63" x14ac:dyDescent="0.2">
      <c r="A17" s="12"/>
      <c r="B17" s="60" t="s">
        <v>129</v>
      </c>
      <c r="C17" s="60" t="s">
        <v>2377</v>
      </c>
      <c r="D17" s="60" t="s">
        <v>30</v>
      </c>
      <c r="E17" s="60" t="s">
        <v>2378</v>
      </c>
      <c r="F17" s="60" t="s">
        <v>2379</v>
      </c>
      <c r="G17" s="61" t="s">
        <v>219</v>
      </c>
      <c r="H17" s="91"/>
      <c r="I17" s="78" t="s">
        <v>101</v>
      </c>
      <c r="J17" s="78" t="s">
        <v>101</v>
      </c>
      <c r="M17" s="18">
        <v>1</v>
      </c>
      <c r="N17" s="18" t="s">
        <v>2334</v>
      </c>
      <c r="O17" s="18" t="s">
        <v>92</v>
      </c>
      <c r="Q17" s="64" t="str">
        <f t="shared" si="0"/>
        <v>DTA_10</v>
      </c>
      <c r="R17" s="64" t="s">
        <v>2380</v>
      </c>
      <c r="S17" s="64" t="s">
        <v>2381</v>
      </c>
      <c r="T17" s="64" t="s">
        <v>222</v>
      </c>
    </row>
    <row r="18" spans="1:20" s="4" customFormat="1" ht="50.4" x14ac:dyDescent="0.2">
      <c r="A18" s="12"/>
      <c r="B18" s="60" t="s">
        <v>129</v>
      </c>
      <c r="C18" s="60" t="s">
        <v>2382</v>
      </c>
      <c r="D18" s="60" t="s">
        <v>30</v>
      </c>
      <c r="E18" s="60" t="s">
        <v>2383</v>
      </c>
      <c r="F18" s="60" t="s">
        <v>2384</v>
      </c>
      <c r="G18" s="61" t="s">
        <v>219</v>
      </c>
      <c r="H18" s="91"/>
      <c r="I18" s="78" t="s">
        <v>101</v>
      </c>
      <c r="J18" s="78" t="s">
        <v>101</v>
      </c>
      <c r="M18" s="18">
        <v>1</v>
      </c>
      <c r="N18" s="18" t="s">
        <v>2334</v>
      </c>
      <c r="O18" s="18" t="s">
        <v>92</v>
      </c>
      <c r="Q18" s="64" t="str">
        <f t="shared" si="0"/>
        <v>DTA_11</v>
      </c>
      <c r="R18" s="64" t="s">
        <v>2385</v>
      </c>
      <c r="S18" s="64" t="s">
        <v>2386</v>
      </c>
      <c r="T18" s="64" t="s">
        <v>222</v>
      </c>
    </row>
    <row r="19" spans="1:20" s="4" customFormat="1" ht="50.4" x14ac:dyDescent="0.2">
      <c r="A19" s="12"/>
      <c r="B19" s="60" t="s">
        <v>129</v>
      </c>
      <c r="C19" s="60" t="s">
        <v>2387</v>
      </c>
      <c r="D19" s="60" t="s">
        <v>30</v>
      </c>
      <c r="E19" s="60" t="s">
        <v>2388</v>
      </c>
      <c r="F19" s="60" t="s">
        <v>2389</v>
      </c>
      <c r="G19" s="61" t="s">
        <v>219</v>
      </c>
      <c r="H19" s="91"/>
      <c r="I19" s="78" t="s">
        <v>101</v>
      </c>
      <c r="J19" s="78" t="s">
        <v>101</v>
      </c>
      <c r="M19" s="18">
        <v>1</v>
      </c>
      <c r="N19" s="18" t="s">
        <v>2334</v>
      </c>
      <c r="O19" s="18" t="s">
        <v>92</v>
      </c>
      <c r="Q19" s="64" t="str">
        <f t="shared" si="0"/>
        <v>DTA_12</v>
      </c>
      <c r="R19" s="64" t="s">
        <v>2390</v>
      </c>
      <c r="S19" s="64" t="s">
        <v>2391</v>
      </c>
      <c r="T19" s="64" t="s">
        <v>222</v>
      </c>
    </row>
    <row r="20" spans="1:20" s="4" customFormat="1" ht="50.4" x14ac:dyDescent="0.2">
      <c r="A20" s="12"/>
      <c r="B20" s="60" t="s">
        <v>129</v>
      </c>
      <c r="C20" s="60" t="s">
        <v>2392</v>
      </c>
      <c r="D20" s="60" t="s">
        <v>30</v>
      </c>
      <c r="E20" s="60" t="s">
        <v>2393</v>
      </c>
      <c r="F20" s="60" t="s">
        <v>2394</v>
      </c>
      <c r="G20" s="61" t="s">
        <v>219</v>
      </c>
      <c r="H20" s="91"/>
      <c r="I20" s="78" t="s">
        <v>101</v>
      </c>
      <c r="J20" s="78" t="s">
        <v>101</v>
      </c>
      <c r="M20" s="18">
        <v>1</v>
      </c>
      <c r="N20" s="18" t="s">
        <v>2334</v>
      </c>
      <c r="O20" s="18" t="s">
        <v>92</v>
      </c>
      <c r="Q20" s="64" t="str">
        <f t="shared" si="0"/>
        <v>DTA_13</v>
      </c>
      <c r="R20" s="64" t="s">
        <v>2395</v>
      </c>
      <c r="S20" s="64" t="s">
        <v>2396</v>
      </c>
      <c r="T20" s="64" t="s">
        <v>222</v>
      </c>
    </row>
    <row r="21" spans="1:20" s="4" customFormat="1" ht="63" x14ac:dyDescent="0.2">
      <c r="A21" s="12"/>
      <c r="B21" s="60" t="s">
        <v>129</v>
      </c>
      <c r="C21" s="60" t="s">
        <v>2397</v>
      </c>
      <c r="D21" s="60" t="s">
        <v>30</v>
      </c>
      <c r="E21" s="60" t="s">
        <v>2398</v>
      </c>
      <c r="F21" s="60" t="s">
        <v>2399</v>
      </c>
      <c r="G21" s="61" t="s">
        <v>219</v>
      </c>
      <c r="H21" s="91"/>
      <c r="I21" s="78" t="s">
        <v>101</v>
      </c>
      <c r="J21" s="78" t="s">
        <v>101</v>
      </c>
      <c r="M21" s="18">
        <v>1</v>
      </c>
      <c r="N21" s="18" t="s">
        <v>2334</v>
      </c>
      <c r="O21" s="18" t="s">
        <v>92</v>
      </c>
      <c r="Q21" s="64" t="str">
        <f t="shared" si="0"/>
        <v>DTA_14</v>
      </c>
      <c r="R21" s="64" t="s">
        <v>2400</v>
      </c>
      <c r="S21" s="64" t="s">
        <v>2401</v>
      </c>
      <c r="T21" s="64" t="s">
        <v>222</v>
      </c>
    </row>
    <row r="22" spans="1:20" s="4" customFormat="1" ht="63" x14ac:dyDescent="0.2">
      <c r="A22" s="12"/>
      <c r="B22" s="60" t="s">
        <v>129</v>
      </c>
      <c r="C22" s="60" t="s">
        <v>2402</v>
      </c>
      <c r="D22" s="60" t="s">
        <v>30</v>
      </c>
      <c r="E22" s="60" t="s">
        <v>2403</v>
      </c>
      <c r="F22" s="60" t="s">
        <v>2404</v>
      </c>
      <c r="G22" s="61" t="s">
        <v>219</v>
      </c>
      <c r="H22" s="91"/>
      <c r="I22" s="78" t="s">
        <v>101</v>
      </c>
      <c r="J22" s="78" t="s">
        <v>101</v>
      </c>
      <c r="M22" s="18">
        <v>1</v>
      </c>
      <c r="N22" s="18" t="s">
        <v>2334</v>
      </c>
      <c r="O22" s="18" t="s">
        <v>92</v>
      </c>
      <c r="Q22" s="64" t="str">
        <f t="shared" si="0"/>
        <v>DTA_15</v>
      </c>
      <c r="R22" s="64" t="s">
        <v>2405</v>
      </c>
      <c r="S22" s="64" t="s">
        <v>2406</v>
      </c>
      <c r="T22" s="64" t="s">
        <v>222</v>
      </c>
    </row>
    <row r="23" spans="1:20" s="4" customFormat="1" ht="50.4" x14ac:dyDescent="0.2">
      <c r="A23" s="12"/>
      <c r="B23" s="60" t="s">
        <v>129</v>
      </c>
      <c r="C23" s="60" t="s">
        <v>2407</v>
      </c>
      <c r="D23" s="60" t="s">
        <v>30</v>
      </c>
      <c r="E23" s="60" t="s">
        <v>2408</v>
      </c>
      <c r="F23" s="60" t="s">
        <v>2409</v>
      </c>
      <c r="G23" s="61" t="s">
        <v>219</v>
      </c>
      <c r="H23" s="91"/>
      <c r="I23" s="78" t="s">
        <v>101</v>
      </c>
      <c r="J23" s="78" t="s">
        <v>101</v>
      </c>
      <c r="M23" s="18">
        <v>1</v>
      </c>
      <c r="N23" s="18" t="s">
        <v>2334</v>
      </c>
      <c r="O23" s="18" t="s">
        <v>92</v>
      </c>
      <c r="Q23" s="64" t="str">
        <f t="shared" si="0"/>
        <v>DTA_16</v>
      </c>
      <c r="R23" s="64" t="s">
        <v>2410</v>
      </c>
      <c r="S23" s="64" t="s">
        <v>2411</v>
      </c>
      <c r="T23" s="64" t="s">
        <v>222</v>
      </c>
    </row>
    <row r="24" spans="1:20" s="4" customFormat="1" ht="50.4" x14ac:dyDescent="0.2">
      <c r="A24" s="12"/>
      <c r="B24" s="60" t="s">
        <v>129</v>
      </c>
      <c r="C24" s="60" t="s">
        <v>2412</v>
      </c>
      <c r="D24" s="60" t="s">
        <v>30</v>
      </c>
      <c r="E24" s="60" t="s">
        <v>2413</v>
      </c>
      <c r="F24" s="60" t="s">
        <v>2414</v>
      </c>
      <c r="G24" s="61" t="s">
        <v>219</v>
      </c>
      <c r="H24" s="91"/>
      <c r="I24" s="78" t="s">
        <v>101</v>
      </c>
      <c r="J24" s="78" t="s">
        <v>101</v>
      </c>
      <c r="M24" s="18">
        <v>1</v>
      </c>
      <c r="N24" s="18" t="s">
        <v>2334</v>
      </c>
      <c r="O24" s="18" t="s">
        <v>92</v>
      </c>
      <c r="Q24" s="64" t="str">
        <f t="shared" si="0"/>
        <v>DTA_17</v>
      </c>
      <c r="R24" s="64" t="s">
        <v>2415</v>
      </c>
      <c r="S24" s="64" t="s">
        <v>2416</v>
      </c>
      <c r="T24" s="64" t="s">
        <v>222</v>
      </c>
    </row>
  </sheetData>
  <autoFilter ref="B7:T24" xr:uid="{3B9EE039-2931-464F-B034-0DFE8CD62BE4}"/>
  <mergeCells count="18">
    <mergeCell ref="I5:I6"/>
    <mergeCell ref="J5:J6"/>
    <mergeCell ref="N5:N6"/>
    <mergeCell ref="A1:A2"/>
    <mergeCell ref="B5:B6"/>
    <mergeCell ref="C5:C6"/>
    <mergeCell ref="H5:H6"/>
    <mergeCell ref="D5:D6"/>
    <mergeCell ref="E5:E6"/>
    <mergeCell ref="F5:F6"/>
    <mergeCell ref="G5:G6"/>
    <mergeCell ref="B1:B2"/>
    <mergeCell ref="M5:M6"/>
    <mergeCell ref="O5:O6"/>
    <mergeCell ref="S5:S6"/>
    <mergeCell ref="T5:T6"/>
    <mergeCell ref="Q5:Q6"/>
    <mergeCell ref="R5:R6"/>
  </mergeCells>
  <phoneticPr fontId="36" type="noConversion"/>
  <hyperlinks>
    <hyperlink ref="A1:A2" location="'Table of contents'!A1" display="Back to map" xr:uid="{383DD059-6987-4282-B040-5A038AE95EA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C2F8-FE09-4DCF-BAFF-6F80197DD7FA}">
  <sheetPr codeName="Sheet16"/>
  <dimension ref="A1:T18"/>
  <sheetViews>
    <sheetView showGridLines="0" zoomScale="70" zoomScaleNormal="70" workbookViewId="0">
      <pane xSplit="6" ySplit="7" topLeftCell="H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2.6"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31.7265625" style="65" customWidth="1"/>
    <col min="9" max="10" width="12.6328125" style="66"/>
    <col min="11" max="12" width="7.6328125" style="50" customWidth="1"/>
    <col min="13" max="13" width="12.6328125" style="65"/>
    <col min="14" max="14" width="12.6328125" style="65" customWidth="1"/>
    <col min="15" max="15" width="12.6328125" style="65"/>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31</v>
      </c>
      <c r="C1" s="225"/>
      <c r="I1" s="55"/>
      <c r="J1" s="55"/>
      <c r="K1" s="90"/>
      <c r="L1" s="90"/>
    </row>
    <row r="2" spans="1:20" s="1" customFormat="1" ht="16.2" customHeight="1" x14ac:dyDescent="0.2">
      <c r="A2" s="222"/>
      <c r="B2" s="225"/>
      <c r="C2" s="225"/>
      <c r="I2" s="55"/>
      <c r="J2" s="55"/>
      <c r="K2" s="90"/>
      <c r="L2" s="90"/>
    </row>
    <row r="3" spans="1:20" s="4" customFormat="1" x14ac:dyDescent="0.2">
      <c r="B3" s="68"/>
      <c r="F3" s="56"/>
      <c r="I3" s="52"/>
      <c r="J3" s="52"/>
      <c r="K3" s="50"/>
      <c r="L3" s="50"/>
    </row>
    <row r="4" spans="1:20" s="4" customFormat="1" ht="12.6" customHeight="1" x14ac:dyDescent="0.2">
      <c r="B4" s="68"/>
      <c r="C4" s="4">
        <f>COUNTA(C8:C18)</f>
        <v>11</v>
      </c>
      <c r="I4" s="58">
        <f>COUNTIFS(I8:I18,"New")+COUNTIFS(I8:I18,"Changed")</f>
        <v>0</v>
      </c>
      <c r="J4" s="58">
        <f>COUNTIFS(J8:J18,"New")+COUNTIFS(J8:J18,"Changed")</f>
        <v>0</v>
      </c>
      <c r="K4" s="50"/>
      <c r="L4" s="50"/>
    </row>
    <row r="5" spans="1:20" s="4" customFormat="1" ht="12.6" customHeight="1" x14ac:dyDescent="0.2">
      <c r="B5" s="224" t="s">
        <v>67</v>
      </c>
      <c r="C5" s="218" t="s">
        <v>68</v>
      </c>
      <c r="D5" s="224" t="s">
        <v>69</v>
      </c>
      <c r="E5" s="218" t="s">
        <v>70</v>
      </c>
      <c r="F5" s="218" t="s">
        <v>71</v>
      </c>
      <c r="G5" s="218" t="s">
        <v>72</v>
      </c>
      <c r="H5" s="218" t="s">
        <v>73</v>
      </c>
      <c r="I5" s="221" t="s">
        <v>74</v>
      </c>
      <c r="J5" s="221" t="s">
        <v>75</v>
      </c>
      <c r="K5" s="50"/>
      <c r="L5" s="50"/>
      <c r="M5" s="219" t="s">
        <v>5</v>
      </c>
      <c r="N5" s="219" t="s">
        <v>78</v>
      </c>
      <c r="O5" s="219" t="s">
        <v>79</v>
      </c>
      <c r="Q5" s="226" t="s">
        <v>80</v>
      </c>
      <c r="R5" s="226" t="s">
        <v>81</v>
      </c>
      <c r="S5" s="226" t="s">
        <v>82</v>
      </c>
      <c r="T5" s="226" t="s">
        <v>83</v>
      </c>
    </row>
    <row r="6" spans="1:20" s="4" customFormat="1" x14ac:dyDescent="0.2">
      <c r="B6" s="231"/>
      <c r="C6" s="218"/>
      <c r="D6" s="231"/>
      <c r="E6" s="218"/>
      <c r="F6" s="218"/>
      <c r="G6" s="218"/>
      <c r="H6" s="218" t="s">
        <v>84</v>
      </c>
      <c r="I6" s="221"/>
      <c r="J6" s="221"/>
      <c r="K6" s="50"/>
      <c r="L6" s="50"/>
      <c r="M6" s="220"/>
      <c r="N6" s="220"/>
      <c r="O6" s="220"/>
      <c r="Q6" s="226"/>
      <c r="R6" s="226"/>
      <c r="S6" s="226"/>
      <c r="T6" s="226"/>
    </row>
    <row r="7" spans="1:20" s="4" customFormat="1" x14ac:dyDescent="0.2">
      <c r="B7" s="10"/>
      <c r="C7" s="10"/>
      <c r="D7" s="10"/>
      <c r="E7" s="70"/>
      <c r="F7" s="70"/>
      <c r="G7" s="70"/>
      <c r="H7" s="59"/>
      <c r="I7" s="59"/>
      <c r="J7" s="59"/>
      <c r="K7" s="50"/>
      <c r="L7" s="50"/>
      <c r="M7" s="10"/>
      <c r="N7" s="10"/>
      <c r="O7" s="10"/>
      <c r="Q7" s="11"/>
      <c r="R7" s="11"/>
      <c r="S7" s="11"/>
      <c r="T7" s="11"/>
    </row>
    <row r="8" spans="1:20" s="4" customFormat="1" ht="25.2" x14ac:dyDescent="0.2">
      <c r="A8" s="12"/>
      <c r="B8" s="60" t="s">
        <v>129</v>
      </c>
      <c r="C8" s="60" t="s">
        <v>2417</v>
      </c>
      <c r="D8" s="60" t="s">
        <v>31</v>
      </c>
      <c r="E8" s="140" t="s">
        <v>2418</v>
      </c>
      <c r="F8" s="60" t="s">
        <v>2419</v>
      </c>
      <c r="G8" s="61" t="s">
        <v>219</v>
      </c>
      <c r="H8" s="91"/>
      <c r="I8" s="78" t="s">
        <v>101</v>
      </c>
      <c r="J8" s="78" t="s">
        <v>101</v>
      </c>
      <c r="K8" s="50"/>
      <c r="L8" s="50"/>
      <c r="M8" s="31">
        <v>1</v>
      </c>
      <c r="N8" s="18" t="s">
        <v>102</v>
      </c>
      <c r="O8" s="18" t="s">
        <v>92</v>
      </c>
      <c r="Q8" s="64" t="str">
        <f>C8</f>
        <v>GW_1</v>
      </c>
      <c r="R8" s="64" t="s">
        <v>2420</v>
      </c>
      <c r="S8" s="64" t="s">
        <v>2421</v>
      </c>
      <c r="T8" s="64" t="s">
        <v>222</v>
      </c>
    </row>
    <row r="9" spans="1:20" s="4" customFormat="1" ht="37.799999999999997" x14ac:dyDescent="0.2">
      <c r="A9" s="12"/>
      <c r="B9" s="60" t="s">
        <v>129</v>
      </c>
      <c r="C9" s="60" t="s">
        <v>2422</v>
      </c>
      <c r="D9" s="60" t="s">
        <v>31</v>
      </c>
      <c r="E9" s="60" t="s">
        <v>2423</v>
      </c>
      <c r="F9" s="60" t="s">
        <v>2424</v>
      </c>
      <c r="G9" s="61" t="s">
        <v>89</v>
      </c>
      <c r="H9" s="91"/>
      <c r="I9" s="78" t="s">
        <v>101</v>
      </c>
      <c r="J9" s="78" t="s">
        <v>101</v>
      </c>
      <c r="K9" s="50"/>
      <c r="L9" s="50"/>
      <c r="M9" s="18">
        <v>1</v>
      </c>
      <c r="N9" s="18" t="s">
        <v>102</v>
      </c>
      <c r="O9" s="18" t="s">
        <v>92</v>
      </c>
      <c r="Q9" s="64" t="str">
        <f t="shared" ref="Q9:Q18" si="0">C9</f>
        <v>GW_2</v>
      </c>
      <c r="R9" s="64" t="s">
        <v>2425</v>
      </c>
      <c r="S9" s="64" t="s">
        <v>2426</v>
      </c>
      <c r="T9" s="64" t="s">
        <v>95</v>
      </c>
    </row>
    <row r="10" spans="1:20" s="4" customFormat="1" ht="25.2" x14ac:dyDescent="0.2">
      <c r="A10" s="12"/>
      <c r="B10" s="60" t="s">
        <v>129</v>
      </c>
      <c r="C10" s="60" t="s">
        <v>2427</v>
      </c>
      <c r="D10" s="60" t="s">
        <v>31</v>
      </c>
      <c r="E10" s="60" t="s">
        <v>2428</v>
      </c>
      <c r="F10" s="60" t="s">
        <v>2429</v>
      </c>
      <c r="G10" s="61" t="s">
        <v>1469</v>
      </c>
      <c r="H10" s="91"/>
      <c r="I10" s="78" t="s">
        <v>101</v>
      </c>
      <c r="J10" s="78" t="s">
        <v>101</v>
      </c>
      <c r="K10" s="50"/>
      <c r="L10" s="50"/>
      <c r="M10" s="18">
        <v>2</v>
      </c>
      <c r="N10" s="18" t="s">
        <v>102</v>
      </c>
      <c r="O10" s="18" t="s">
        <v>184</v>
      </c>
      <c r="Q10" s="64" t="str">
        <f t="shared" si="0"/>
        <v>GW_3</v>
      </c>
      <c r="R10" s="64" t="s">
        <v>2430</v>
      </c>
      <c r="S10" s="64" t="s">
        <v>2431</v>
      </c>
      <c r="T10" s="64" t="s">
        <v>1472</v>
      </c>
    </row>
    <row r="11" spans="1:20" s="4" customFormat="1" ht="25.2" x14ac:dyDescent="0.2">
      <c r="A11" s="12"/>
      <c r="B11" s="60" t="s">
        <v>129</v>
      </c>
      <c r="C11" s="60" t="s">
        <v>2432</v>
      </c>
      <c r="D11" s="60" t="s">
        <v>31</v>
      </c>
      <c r="E11" s="60" t="s">
        <v>2070</v>
      </c>
      <c r="F11" s="60" t="s">
        <v>2433</v>
      </c>
      <c r="G11" s="61" t="s">
        <v>219</v>
      </c>
      <c r="H11" s="91"/>
      <c r="I11" s="78" t="s">
        <v>101</v>
      </c>
      <c r="J11" s="78" t="s">
        <v>101</v>
      </c>
      <c r="K11" s="50"/>
      <c r="L11" s="50"/>
      <c r="M11" s="18">
        <v>1</v>
      </c>
      <c r="N11" s="18" t="s">
        <v>102</v>
      </c>
      <c r="O11" s="18" t="s">
        <v>92</v>
      </c>
      <c r="Q11" s="64" t="str">
        <f t="shared" si="0"/>
        <v>GW_4</v>
      </c>
      <c r="R11" s="64" t="s">
        <v>2072</v>
      </c>
      <c r="S11" s="64" t="s">
        <v>2434</v>
      </c>
      <c r="T11" s="64" t="s">
        <v>222</v>
      </c>
    </row>
    <row r="12" spans="1:20" s="4" customFormat="1" ht="25.2" x14ac:dyDescent="0.2">
      <c r="A12" s="12"/>
      <c r="B12" s="60" t="s">
        <v>129</v>
      </c>
      <c r="C12" s="60" t="s">
        <v>2435</v>
      </c>
      <c r="D12" s="60" t="s">
        <v>31</v>
      </c>
      <c r="E12" s="60" t="s">
        <v>2436</v>
      </c>
      <c r="F12" s="60" t="s">
        <v>2437</v>
      </c>
      <c r="G12" s="61" t="s">
        <v>89</v>
      </c>
      <c r="H12" s="91"/>
      <c r="I12" s="78" t="s">
        <v>101</v>
      </c>
      <c r="J12" s="78" t="s">
        <v>101</v>
      </c>
      <c r="K12" s="50"/>
      <c r="L12" s="50"/>
      <c r="M12" s="31">
        <v>2</v>
      </c>
      <c r="N12" s="18" t="s">
        <v>102</v>
      </c>
      <c r="O12" s="18" t="s">
        <v>184</v>
      </c>
      <c r="Q12" s="64" t="str">
        <f t="shared" si="0"/>
        <v>GW_5</v>
      </c>
      <c r="R12" s="64" t="s">
        <v>2438</v>
      </c>
      <c r="S12" s="64" t="s">
        <v>2439</v>
      </c>
      <c r="T12" s="64" t="s">
        <v>95</v>
      </c>
    </row>
    <row r="13" spans="1:20" s="4" customFormat="1" ht="37.799999999999997" x14ac:dyDescent="0.2">
      <c r="A13" s="12"/>
      <c r="B13" s="60" t="s">
        <v>129</v>
      </c>
      <c r="C13" s="60" t="s">
        <v>2440</v>
      </c>
      <c r="D13" s="60" t="s">
        <v>31</v>
      </c>
      <c r="E13" s="60" t="s">
        <v>2441</v>
      </c>
      <c r="F13" s="60" t="s">
        <v>2442</v>
      </c>
      <c r="G13" s="61" t="s">
        <v>89</v>
      </c>
      <c r="H13" s="91"/>
      <c r="I13" s="78" t="s">
        <v>101</v>
      </c>
      <c r="J13" s="78" t="s">
        <v>101</v>
      </c>
      <c r="K13" s="50"/>
      <c r="L13" s="50"/>
      <c r="M13" s="18">
        <v>2</v>
      </c>
      <c r="N13" s="18" t="s">
        <v>102</v>
      </c>
      <c r="O13" s="18" t="s">
        <v>184</v>
      </c>
      <c r="Q13" s="64" t="str">
        <f t="shared" si="0"/>
        <v>GW_6</v>
      </c>
      <c r="R13" s="64" t="s">
        <v>2443</v>
      </c>
      <c r="S13" s="64" t="s">
        <v>2444</v>
      </c>
      <c r="T13" s="64" t="s">
        <v>95</v>
      </c>
    </row>
    <row r="14" spans="1:20" s="4" customFormat="1" ht="37.799999999999997" x14ac:dyDescent="0.2">
      <c r="A14" s="12"/>
      <c r="B14" s="60" t="s">
        <v>129</v>
      </c>
      <c r="C14" s="60" t="s">
        <v>2445</v>
      </c>
      <c r="D14" s="60" t="s">
        <v>31</v>
      </c>
      <c r="E14" s="60" t="s">
        <v>2446</v>
      </c>
      <c r="F14" s="60" t="s">
        <v>2447</v>
      </c>
      <c r="G14" s="61" t="s">
        <v>418</v>
      </c>
      <c r="H14" s="91"/>
      <c r="I14" s="78" t="s">
        <v>101</v>
      </c>
      <c r="J14" s="78" t="s">
        <v>101</v>
      </c>
      <c r="K14" s="50"/>
      <c r="L14" s="50"/>
      <c r="M14" s="18">
        <v>2</v>
      </c>
      <c r="N14" s="18" t="s">
        <v>102</v>
      </c>
      <c r="O14" s="18" t="s">
        <v>184</v>
      </c>
      <c r="Q14" s="64" t="str">
        <f t="shared" si="0"/>
        <v>GW_7</v>
      </c>
      <c r="R14" s="64" t="s">
        <v>2448</v>
      </c>
      <c r="S14" s="64" t="s">
        <v>2449</v>
      </c>
      <c r="T14" s="64" t="s">
        <v>744</v>
      </c>
    </row>
    <row r="15" spans="1:20" s="4" customFormat="1" ht="37.799999999999997" x14ac:dyDescent="0.2">
      <c r="A15" s="12"/>
      <c r="B15" s="60" t="s">
        <v>129</v>
      </c>
      <c r="C15" s="60" t="s">
        <v>2450</v>
      </c>
      <c r="D15" s="60" t="s">
        <v>31</v>
      </c>
      <c r="E15" s="60" t="s">
        <v>2451</v>
      </c>
      <c r="F15" s="60" t="s">
        <v>2452</v>
      </c>
      <c r="G15" s="61" t="s">
        <v>89</v>
      </c>
      <c r="H15" s="91"/>
      <c r="I15" s="78" t="s">
        <v>101</v>
      </c>
      <c r="J15" s="78" t="s">
        <v>101</v>
      </c>
      <c r="K15" s="50"/>
      <c r="L15" s="50"/>
      <c r="M15" s="18">
        <v>2</v>
      </c>
      <c r="N15" s="18" t="s">
        <v>102</v>
      </c>
      <c r="O15" s="18" t="s">
        <v>184</v>
      </c>
      <c r="Q15" s="64" t="str">
        <f t="shared" si="0"/>
        <v>GW_8</v>
      </c>
      <c r="R15" s="64" t="s">
        <v>2453</v>
      </c>
      <c r="S15" s="64" t="s">
        <v>2454</v>
      </c>
      <c r="T15" s="64" t="s">
        <v>95</v>
      </c>
    </row>
    <row r="16" spans="1:20" s="4" customFormat="1" ht="25.2" x14ac:dyDescent="0.2">
      <c r="A16" s="12"/>
      <c r="B16" s="60" t="s">
        <v>129</v>
      </c>
      <c r="C16" s="60" t="s">
        <v>2455</v>
      </c>
      <c r="D16" s="60" t="s">
        <v>31</v>
      </c>
      <c r="E16" s="60" t="s">
        <v>2456</v>
      </c>
      <c r="F16" s="60" t="s">
        <v>2457</v>
      </c>
      <c r="G16" s="61" t="s">
        <v>89</v>
      </c>
      <c r="H16" s="91"/>
      <c r="I16" s="78" t="s">
        <v>101</v>
      </c>
      <c r="J16" s="78" t="s">
        <v>101</v>
      </c>
      <c r="K16" s="50"/>
      <c r="L16" s="50"/>
      <c r="M16" s="18">
        <v>1</v>
      </c>
      <c r="N16" s="18" t="s">
        <v>102</v>
      </c>
      <c r="O16" s="18" t="s">
        <v>92</v>
      </c>
      <c r="Q16" s="64" t="str">
        <f t="shared" si="0"/>
        <v>GW_9</v>
      </c>
      <c r="R16" s="64" t="s">
        <v>2458</v>
      </c>
      <c r="S16" s="64" t="s">
        <v>2459</v>
      </c>
      <c r="T16" s="64" t="s">
        <v>95</v>
      </c>
    </row>
    <row r="17" spans="1:20" s="4" customFormat="1" ht="25.2" x14ac:dyDescent="0.2">
      <c r="A17" s="12"/>
      <c r="B17" s="60" t="s">
        <v>129</v>
      </c>
      <c r="C17" s="60" t="s">
        <v>2460</v>
      </c>
      <c r="D17" s="60" t="s">
        <v>31</v>
      </c>
      <c r="E17" s="60" t="s">
        <v>2461</v>
      </c>
      <c r="F17" s="60" t="s">
        <v>2462</v>
      </c>
      <c r="G17" s="61" t="s">
        <v>219</v>
      </c>
      <c r="H17" s="91"/>
      <c r="I17" s="78" t="s">
        <v>101</v>
      </c>
      <c r="J17" s="78" t="s">
        <v>101</v>
      </c>
      <c r="K17" s="50"/>
      <c r="L17" s="50"/>
      <c r="M17" s="18">
        <v>2</v>
      </c>
      <c r="N17" s="18" t="s">
        <v>102</v>
      </c>
      <c r="O17" s="18" t="s">
        <v>184</v>
      </c>
      <c r="Q17" s="64" t="str">
        <f t="shared" si="0"/>
        <v>GW_10</v>
      </c>
      <c r="R17" s="64" t="s">
        <v>2463</v>
      </c>
      <c r="S17" s="64" t="s">
        <v>2464</v>
      </c>
      <c r="T17" s="64" t="s">
        <v>222</v>
      </c>
    </row>
    <row r="18" spans="1:20" s="4" customFormat="1" ht="37.799999999999997" x14ac:dyDescent="0.2">
      <c r="A18" s="12"/>
      <c r="B18" s="60" t="s">
        <v>129</v>
      </c>
      <c r="C18" s="60" t="s">
        <v>2465</v>
      </c>
      <c r="D18" s="60" t="s">
        <v>31</v>
      </c>
      <c r="E18" s="60" t="s">
        <v>2466</v>
      </c>
      <c r="F18" s="60" t="s">
        <v>2467</v>
      </c>
      <c r="G18" s="61" t="s">
        <v>5485</v>
      </c>
      <c r="H18" s="91"/>
      <c r="I18" s="78" t="s">
        <v>101</v>
      </c>
      <c r="J18" s="78" t="s">
        <v>101</v>
      </c>
      <c r="K18" s="50"/>
      <c r="L18" s="50"/>
      <c r="M18" s="18">
        <v>2</v>
      </c>
      <c r="N18" s="18" t="s">
        <v>102</v>
      </c>
      <c r="O18" s="18" t="s">
        <v>184</v>
      </c>
      <c r="Q18" s="64" t="str">
        <f t="shared" si="0"/>
        <v>GW_11</v>
      </c>
      <c r="R18" s="64" t="s">
        <v>2468</v>
      </c>
      <c r="S18" s="64" t="s">
        <v>2469</v>
      </c>
      <c r="T18" s="64" t="s">
        <v>207</v>
      </c>
    </row>
  </sheetData>
  <autoFilter ref="B7:T18" xr:uid="{33DBC2F8-FE09-4DCF-BAFF-6F80197DD7FA}"/>
  <mergeCells count="18">
    <mergeCell ref="A1:A2"/>
    <mergeCell ref="B5:B6"/>
    <mergeCell ref="C5:C6"/>
    <mergeCell ref="H5:H6"/>
    <mergeCell ref="D5:D6"/>
    <mergeCell ref="E5:E6"/>
    <mergeCell ref="F5:F6"/>
    <mergeCell ref="G5:G6"/>
    <mergeCell ref="B1:C2"/>
    <mergeCell ref="Q5:Q6"/>
    <mergeCell ref="S5:S6"/>
    <mergeCell ref="T5:T6"/>
    <mergeCell ref="R5:R6"/>
    <mergeCell ref="I5:I6"/>
    <mergeCell ref="J5:J6"/>
    <mergeCell ref="N5:N6"/>
    <mergeCell ref="O5:O6"/>
    <mergeCell ref="M5:M6"/>
  </mergeCells>
  <phoneticPr fontId="36" type="noConversion"/>
  <hyperlinks>
    <hyperlink ref="A1:A2" location="'Table of contents'!A1" display="Back to map" xr:uid="{DDC9D48C-DD44-445B-8051-03F42B0EB93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BBC5-1651-4872-A702-A581BA597C17}">
  <sheetPr codeName="Sheet17"/>
  <dimension ref="A1:T37"/>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2.6"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31.7265625" style="65" customWidth="1"/>
    <col min="9" max="10" width="12.6328125" style="66"/>
    <col min="11" max="12" width="7.6328125" style="50" customWidth="1"/>
    <col min="13" max="13" width="12.6328125" style="65"/>
    <col min="14" max="14" width="12.6328125" style="65" customWidth="1"/>
    <col min="15" max="15" width="12.6328125" style="65"/>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32</v>
      </c>
      <c r="C1" s="225"/>
      <c r="D1" s="225"/>
      <c r="E1" s="225"/>
      <c r="I1" s="55"/>
      <c r="J1" s="55"/>
      <c r="K1" s="90"/>
      <c r="L1" s="90"/>
    </row>
    <row r="2" spans="1:20" s="1" customFormat="1" ht="16.2" customHeight="1" x14ac:dyDescent="0.2">
      <c r="A2" s="222"/>
      <c r="B2" s="225"/>
      <c r="C2" s="225"/>
      <c r="D2" s="225"/>
      <c r="E2" s="225"/>
      <c r="I2" s="55"/>
      <c r="J2" s="55"/>
      <c r="K2" s="90"/>
      <c r="L2" s="90"/>
    </row>
    <row r="3" spans="1:20" s="4" customFormat="1" x14ac:dyDescent="0.2">
      <c r="B3" s="68"/>
      <c r="F3" s="56"/>
      <c r="I3" s="52"/>
      <c r="J3" s="52"/>
      <c r="K3" s="50"/>
      <c r="L3" s="50"/>
      <c r="Q3" s="56"/>
    </row>
    <row r="4" spans="1:20" s="4" customFormat="1" ht="12.6" customHeight="1" x14ac:dyDescent="0.2">
      <c r="B4" s="68"/>
      <c r="C4" s="4">
        <f>COUNTA(C8:C37)</f>
        <v>30</v>
      </c>
      <c r="I4" s="58">
        <f>COUNTIFS(I8:I37,"New")+COUNTIFS(I8:I37,"Changed")</f>
        <v>0</v>
      </c>
      <c r="J4" s="58">
        <f>COUNTIFS(J8:J37,"New")+COUNTIFS(J8:J37,"Changed")</f>
        <v>0</v>
      </c>
      <c r="K4" s="50"/>
      <c r="L4" s="50"/>
    </row>
    <row r="5" spans="1:20" s="4" customFormat="1" ht="12.6" customHeight="1" x14ac:dyDescent="0.2">
      <c r="B5" s="224" t="s">
        <v>67</v>
      </c>
      <c r="C5" s="218" t="s">
        <v>68</v>
      </c>
      <c r="D5" s="224" t="s">
        <v>69</v>
      </c>
      <c r="E5" s="218" t="s">
        <v>70</v>
      </c>
      <c r="F5" s="218" t="s">
        <v>71</v>
      </c>
      <c r="G5" s="218" t="s">
        <v>72</v>
      </c>
      <c r="H5" s="218" t="s">
        <v>73</v>
      </c>
      <c r="I5" s="221" t="s">
        <v>74</v>
      </c>
      <c r="J5" s="221" t="s">
        <v>75</v>
      </c>
      <c r="K5" s="50"/>
      <c r="L5" s="50"/>
      <c r="M5" s="219" t="s">
        <v>5</v>
      </c>
      <c r="N5" s="219" t="s">
        <v>78</v>
      </c>
      <c r="O5" s="219" t="s">
        <v>79</v>
      </c>
      <c r="Q5" s="226" t="s">
        <v>80</v>
      </c>
      <c r="R5" s="226" t="s">
        <v>81</v>
      </c>
      <c r="S5" s="226" t="s">
        <v>82</v>
      </c>
      <c r="T5" s="226" t="s">
        <v>83</v>
      </c>
    </row>
    <row r="6" spans="1:20" s="4" customFormat="1" x14ac:dyDescent="0.2">
      <c r="B6" s="231"/>
      <c r="C6" s="218"/>
      <c r="D6" s="231"/>
      <c r="E6" s="218"/>
      <c r="F6" s="218"/>
      <c r="G6" s="218"/>
      <c r="H6" s="218" t="s">
        <v>84</v>
      </c>
      <c r="I6" s="221"/>
      <c r="J6" s="221"/>
      <c r="K6" s="50"/>
      <c r="L6" s="50"/>
      <c r="M6" s="220"/>
      <c r="N6" s="220"/>
      <c r="O6" s="220"/>
      <c r="Q6" s="226"/>
      <c r="R6" s="226"/>
      <c r="S6" s="226"/>
      <c r="T6" s="226"/>
    </row>
    <row r="7" spans="1:20" s="4" customFormat="1" x14ac:dyDescent="0.2">
      <c r="B7" s="10"/>
      <c r="C7" s="10"/>
      <c r="D7" s="10"/>
      <c r="E7" s="70"/>
      <c r="F7" s="70"/>
      <c r="G7" s="70"/>
      <c r="H7" s="59"/>
      <c r="I7" s="59"/>
      <c r="J7" s="59"/>
      <c r="K7" s="50"/>
      <c r="L7" s="50"/>
      <c r="M7" s="10"/>
      <c r="N7" s="10"/>
      <c r="O7" s="10"/>
      <c r="Q7" s="11"/>
      <c r="R7" s="11"/>
      <c r="S7" s="11"/>
      <c r="T7" s="11"/>
    </row>
    <row r="8" spans="1:20" s="4" customFormat="1" ht="50.4" x14ac:dyDescent="0.2">
      <c r="A8" s="12"/>
      <c r="B8" s="60" t="s">
        <v>129</v>
      </c>
      <c r="C8" s="60" t="s">
        <v>2470</v>
      </c>
      <c r="D8" s="60" t="s">
        <v>2471</v>
      </c>
      <c r="E8" s="60" t="s">
        <v>2472</v>
      </c>
      <c r="F8" s="60" t="s">
        <v>2473</v>
      </c>
      <c r="G8" s="61" t="s">
        <v>219</v>
      </c>
      <c r="H8" s="91"/>
      <c r="I8" s="78" t="s">
        <v>101</v>
      </c>
      <c r="J8" s="78" t="s">
        <v>101</v>
      </c>
      <c r="K8" s="50"/>
      <c r="L8" s="50"/>
      <c r="M8" s="18">
        <v>1</v>
      </c>
      <c r="N8" s="18" t="s">
        <v>102</v>
      </c>
      <c r="O8" s="18" t="s">
        <v>92</v>
      </c>
      <c r="Q8" s="64" t="str">
        <f>C8</f>
        <v>OA_1</v>
      </c>
      <c r="R8" s="64" t="s">
        <v>2474</v>
      </c>
      <c r="S8" s="64" t="s">
        <v>2475</v>
      </c>
      <c r="T8" s="64" t="s">
        <v>222</v>
      </c>
    </row>
    <row r="9" spans="1:20" s="4" customFormat="1" ht="201.6" x14ac:dyDescent="0.2">
      <c r="A9" s="12"/>
      <c r="B9" s="60" t="s">
        <v>129</v>
      </c>
      <c r="C9" s="60" t="s">
        <v>2476</v>
      </c>
      <c r="D9" s="60" t="s">
        <v>2471</v>
      </c>
      <c r="E9" s="60" t="s">
        <v>2477</v>
      </c>
      <c r="F9" s="60" t="s">
        <v>2478</v>
      </c>
      <c r="G9" s="61" t="s">
        <v>2479</v>
      </c>
      <c r="H9" s="91"/>
      <c r="I9" s="78" t="s">
        <v>101</v>
      </c>
      <c r="J9" s="78" t="s">
        <v>101</v>
      </c>
      <c r="K9" s="50"/>
      <c r="L9" s="50"/>
      <c r="M9" s="18">
        <v>1</v>
      </c>
      <c r="N9" s="18" t="s">
        <v>102</v>
      </c>
      <c r="O9" s="18" t="s">
        <v>92</v>
      </c>
      <c r="Q9" s="64" t="str">
        <f t="shared" ref="Q9:Q37" si="0">C9</f>
        <v>OA_2</v>
      </c>
      <c r="R9" s="64" t="s">
        <v>2480</v>
      </c>
      <c r="S9" s="64" t="s">
        <v>2481</v>
      </c>
      <c r="T9" s="64" t="s">
        <v>2482</v>
      </c>
    </row>
    <row r="10" spans="1:20" s="4" customFormat="1" ht="50.4" x14ac:dyDescent="0.2">
      <c r="A10" s="12"/>
      <c r="B10" s="60" t="s">
        <v>129</v>
      </c>
      <c r="C10" s="60" t="s">
        <v>2483</v>
      </c>
      <c r="D10" s="60" t="s">
        <v>2471</v>
      </c>
      <c r="E10" s="60" t="s">
        <v>232</v>
      </c>
      <c r="F10" s="60" t="s">
        <v>2484</v>
      </c>
      <c r="G10" s="61" t="s">
        <v>89</v>
      </c>
      <c r="H10" s="91"/>
      <c r="I10" s="78" t="s">
        <v>101</v>
      </c>
      <c r="J10" s="78" t="s">
        <v>101</v>
      </c>
      <c r="K10" s="50"/>
      <c r="L10" s="50"/>
      <c r="M10" s="18">
        <v>1</v>
      </c>
      <c r="N10" s="18" t="s">
        <v>102</v>
      </c>
      <c r="O10" s="18" t="s">
        <v>92</v>
      </c>
      <c r="Q10" s="64" t="str">
        <f t="shared" si="0"/>
        <v>OA_3</v>
      </c>
      <c r="R10" s="64" t="s">
        <v>234</v>
      </c>
      <c r="S10" s="64" t="s">
        <v>2485</v>
      </c>
      <c r="T10" s="64" t="s">
        <v>95</v>
      </c>
    </row>
    <row r="11" spans="1:20" s="4" customFormat="1" ht="50.4" x14ac:dyDescent="0.2">
      <c r="A11" s="12"/>
      <c r="B11" s="60" t="s">
        <v>85</v>
      </c>
      <c r="C11" s="60" t="s">
        <v>2486</v>
      </c>
      <c r="D11" s="60" t="s">
        <v>2471</v>
      </c>
      <c r="E11" s="60" t="s">
        <v>2487</v>
      </c>
      <c r="F11" s="60" t="s">
        <v>2488</v>
      </c>
      <c r="G11" s="61" t="s">
        <v>418</v>
      </c>
      <c r="H11" s="91"/>
      <c r="I11" s="78" t="s">
        <v>101</v>
      </c>
      <c r="J11" s="78" t="s">
        <v>101</v>
      </c>
      <c r="K11" s="50"/>
      <c r="L11" s="50"/>
      <c r="M11" s="18">
        <v>1</v>
      </c>
      <c r="N11" s="18" t="s">
        <v>102</v>
      </c>
      <c r="O11" s="18" t="s">
        <v>92</v>
      </c>
      <c r="Q11" s="64" t="str">
        <f t="shared" si="0"/>
        <v>OA_4</v>
      </c>
      <c r="R11" s="64" t="s">
        <v>2489</v>
      </c>
      <c r="S11" s="64" t="s">
        <v>2490</v>
      </c>
      <c r="T11" s="64" t="s">
        <v>744</v>
      </c>
    </row>
    <row r="12" spans="1:20" s="4" customFormat="1" ht="50.4" x14ac:dyDescent="0.2">
      <c r="A12" s="12"/>
      <c r="B12" s="60" t="s">
        <v>129</v>
      </c>
      <c r="C12" s="60" t="s">
        <v>2491</v>
      </c>
      <c r="D12" s="60" t="s">
        <v>2471</v>
      </c>
      <c r="E12" s="60" t="s">
        <v>2492</v>
      </c>
      <c r="F12" s="60" t="s">
        <v>2493</v>
      </c>
      <c r="G12" s="61" t="s">
        <v>5485</v>
      </c>
      <c r="H12" s="91"/>
      <c r="I12" s="78" t="s">
        <v>101</v>
      </c>
      <c r="J12" s="78" t="s">
        <v>101</v>
      </c>
      <c r="K12" s="50"/>
      <c r="L12" s="50"/>
      <c r="M12" s="18">
        <v>1</v>
      </c>
      <c r="N12" s="18" t="s">
        <v>102</v>
      </c>
      <c r="O12" s="18" t="s">
        <v>92</v>
      </c>
      <c r="Q12" s="64" t="str">
        <f t="shared" si="0"/>
        <v>OA_5</v>
      </c>
      <c r="R12" s="64" t="s">
        <v>2494</v>
      </c>
      <c r="S12" s="64" t="s">
        <v>2495</v>
      </c>
      <c r="T12" s="64" t="s">
        <v>207</v>
      </c>
    </row>
    <row r="13" spans="1:20" s="4" customFormat="1" ht="50.4" x14ac:dyDescent="0.2">
      <c r="A13" s="12"/>
      <c r="B13" s="60" t="s">
        <v>129</v>
      </c>
      <c r="C13" s="60" t="s">
        <v>2496</v>
      </c>
      <c r="D13" s="60" t="s">
        <v>2471</v>
      </c>
      <c r="E13" s="60" t="s">
        <v>2497</v>
      </c>
      <c r="F13" s="60" t="s">
        <v>2498</v>
      </c>
      <c r="G13" s="61" t="s">
        <v>219</v>
      </c>
      <c r="H13" s="91"/>
      <c r="I13" s="78" t="s">
        <v>101</v>
      </c>
      <c r="J13" s="78" t="s">
        <v>101</v>
      </c>
      <c r="K13" s="50"/>
      <c r="L13" s="50"/>
      <c r="M13" s="18">
        <v>2</v>
      </c>
      <c r="N13" s="18" t="s">
        <v>102</v>
      </c>
      <c r="O13" s="18" t="s">
        <v>184</v>
      </c>
      <c r="Q13" s="64" t="str">
        <f t="shared" si="0"/>
        <v>OA_6</v>
      </c>
      <c r="R13" s="64" t="s">
        <v>2499</v>
      </c>
      <c r="S13" s="64" t="s">
        <v>2500</v>
      </c>
      <c r="T13" s="64" t="s">
        <v>222</v>
      </c>
    </row>
    <row r="14" spans="1:20" s="4" customFormat="1" ht="50.4" x14ac:dyDescent="0.2">
      <c r="A14" s="12"/>
      <c r="B14" s="60" t="s">
        <v>129</v>
      </c>
      <c r="C14" s="60" t="s">
        <v>2501</v>
      </c>
      <c r="D14" s="60" t="s">
        <v>2471</v>
      </c>
      <c r="E14" s="60" t="s">
        <v>2502</v>
      </c>
      <c r="F14" s="60" t="s">
        <v>2503</v>
      </c>
      <c r="G14" s="61" t="s">
        <v>219</v>
      </c>
      <c r="H14" s="91"/>
      <c r="I14" s="78" t="s">
        <v>101</v>
      </c>
      <c r="J14" s="78" t="s">
        <v>101</v>
      </c>
      <c r="K14" s="50"/>
      <c r="L14" s="50"/>
      <c r="M14" s="18">
        <v>2</v>
      </c>
      <c r="N14" s="18" t="s">
        <v>102</v>
      </c>
      <c r="O14" s="18" t="s">
        <v>184</v>
      </c>
      <c r="Q14" s="64" t="str">
        <f t="shared" si="0"/>
        <v>OA_7</v>
      </c>
      <c r="R14" s="64" t="s">
        <v>2504</v>
      </c>
      <c r="S14" s="64" t="s">
        <v>2505</v>
      </c>
      <c r="T14" s="64" t="s">
        <v>222</v>
      </c>
    </row>
    <row r="15" spans="1:20" s="4" customFormat="1" ht="50.4" x14ac:dyDescent="0.2">
      <c r="A15" s="12"/>
      <c r="B15" s="60" t="s">
        <v>129</v>
      </c>
      <c r="C15" s="60" t="s">
        <v>2506</v>
      </c>
      <c r="D15" s="60" t="s">
        <v>2471</v>
      </c>
      <c r="E15" s="60" t="s">
        <v>2507</v>
      </c>
      <c r="F15" s="60" t="s">
        <v>2508</v>
      </c>
      <c r="G15" s="61" t="s">
        <v>5485</v>
      </c>
      <c r="H15" s="91"/>
      <c r="I15" s="78" t="s">
        <v>101</v>
      </c>
      <c r="J15" s="78" t="s">
        <v>101</v>
      </c>
      <c r="K15" s="50"/>
      <c r="L15" s="50"/>
      <c r="M15" s="18">
        <v>2</v>
      </c>
      <c r="N15" s="18" t="s">
        <v>102</v>
      </c>
      <c r="O15" s="18" t="s">
        <v>184</v>
      </c>
      <c r="Q15" s="64" t="str">
        <f t="shared" si="0"/>
        <v>OA_8</v>
      </c>
      <c r="R15" s="64" t="s">
        <v>2509</v>
      </c>
      <c r="S15" s="64" t="s">
        <v>2510</v>
      </c>
      <c r="T15" s="64" t="s">
        <v>207</v>
      </c>
    </row>
    <row r="16" spans="1:20" s="4" customFormat="1" ht="176.4" x14ac:dyDescent="0.2">
      <c r="A16" s="12"/>
      <c r="B16" s="60" t="s">
        <v>129</v>
      </c>
      <c r="C16" s="60" t="s">
        <v>2511</v>
      </c>
      <c r="D16" s="60" t="s">
        <v>2471</v>
      </c>
      <c r="E16" s="60" t="s">
        <v>2103</v>
      </c>
      <c r="F16" s="60" t="s">
        <v>2512</v>
      </c>
      <c r="G16" s="61" t="s">
        <v>219</v>
      </c>
      <c r="H16" s="91"/>
      <c r="I16" s="78" t="s">
        <v>101</v>
      </c>
      <c r="J16" s="78" t="s">
        <v>101</v>
      </c>
      <c r="K16" s="50"/>
      <c r="L16" s="50"/>
      <c r="M16" s="18">
        <v>2</v>
      </c>
      <c r="N16" s="18" t="s">
        <v>102</v>
      </c>
      <c r="O16" s="18" t="s">
        <v>184</v>
      </c>
      <c r="Q16" s="64" t="str">
        <f t="shared" si="0"/>
        <v>OA_9</v>
      </c>
      <c r="R16" s="64" t="s">
        <v>2105</v>
      </c>
      <c r="S16" s="64" t="s">
        <v>2513</v>
      </c>
      <c r="T16" s="64" t="s">
        <v>222</v>
      </c>
    </row>
    <row r="17" spans="1:20" s="4" customFormat="1" ht="50.4" x14ac:dyDescent="0.2">
      <c r="A17" s="12"/>
      <c r="B17" s="60" t="s">
        <v>129</v>
      </c>
      <c r="C17" s="60" t="s">
        <v>2514</v>
      </c>
      <c r="D17" s="60" t="s">
        <v>2471</v>
      </c>
      <c r="E17" s="60" t="s">
        <v>2515</v>
      </c>
      <c r="F17" s="60" t="s">
        <v>2516</v>
      </c>
      <c r="G17" s="61" t="s">
        <v>219</v>
      </c>
      <c r="H17" s="91"/>
      <c r="I17" s="78" t="s">
        <v>101</v>
      </c>
      <c r="J17" s="78" t="s">
        <v>101</v>
      </c>
      <c r="K17" s="50"/>
      <c r="L17" s="50"/>
      <c r="M17" s="18">
        <v>1</v>
      </c>
      <c r="N17" s="18" t="s">
        <v>102</v>
      </c>
      <c r="O17" s="18" t="s">
        <v>92</v>
      </c>
      <c r="Q17" s="64" t="str">
        <f t="shared" si="0"/>
        <v>OA_10</v>
      </c>
      <c r="R17" s="64" t="s">
        <v>2072</v>
      </c>
      <c r="S17" s="64" t="s">
        <v>2517</v>
      </c>
      <c r="T17" s="64" t="s">
        <v>222</v>
      </c>
    </row>
    <row r="18" spans="1:20" s="4" customFormat="1" ht="50.4" x14ac:dyDescent="0.2">
      <c r="A18" s="12"/>
      <c r="B18" s="60" t="s">
        <v>129</v>
      </c>
      <c r="C18" s="60" t="s">
        <v>2518</v>
      </c>
      <c r="D18" s="60" t="s">
        <v>2471</v>
      </c>
      <c r="E18" s="60" t="s">
        <v>1167</v>
      </c>
      <c r="F18" s="60" t="s">
        <v>2519</v>
      </c>
      <c r="G18" s="61" t="s">
        <v>219</v>
      </c>
      <c r="H18" s="91"/>
      <c r="I18" s="78" t="s">
        <v>101</v>
      </c>
      <c r="J18" s="78" t="s">
        <v>101</v>
      </c>
      <c r="K18" s="50"/>
      <c r="L18" s="50"/>
      <c r="M18" s="18">
        <v>1</v>
      </c>
      <c r="N18" s="18" t="s">
        <v>102</v>
      </c>
      <c r="O18" s="18" t="s">
        <v>92</v>
      </c>
      <c r="Q18" s="64" t="str">
        <f t="shared" si="0"/>
        <v>OA_11</v>
      </c>
      <c r="R18" s="64" t="s">
        <v>1170</v>
      </c>
      <c r="S18" s="64" t="s">
        <v>2520</v>
      </c>
      <c r="T18" s="64" t="s">
        <v>222</v>
      </c>
    </row>
    <row r="19" spans="1:20" s="4" customFormat="1" ht="50.4" x14ac:dyDescent="0.2">
      <c r="A19" s="12"/>
      <c r="B19" s="60" t="s">
        <v>129</v>
      </c>
      <c r="C19" s="60" t="s">
        <v>2521</v>
      </c>
      <c r="D19" s="60" t="s">
        <v>2471</v>
      </c>
      <c r="E19" s="60" t="s">
        <v>2025</v>
      </c>
      <c r="F19" s="60" t="s">
        <v>2522</v>
      </c>
      <c r="G19" s="61" t="s">
        <v>1503</v>
      </c>
      <c r="H19" s="91"/>
      <c r="I19" s="78" t="s">
        <v>101</v>
      </c>
      <c r="J19" s="78" t="s">
        <v>101</v>
      </c>
      <c r="K19" s="50"/>
      <c r="L19" s="50"/>
      <c r="M19" s="18">
        <v>1</v>
      </c>
      <c r="N19" s="18" t="s">
        <v>102</v>
      </c>
      <c r="O19" s="18" t="s">
        <v>92</v>
      </c>
      <c r="Q19" s="64" t="str">
        <f t="shared" si="0"/>
        <v>OA_12</v>
      </c>
      <c r="R19" s="64" t="s">
        <v>2077</v>
      </c>
      <c r="S19" s="64" t="s">
        <v>2523</v>
      </c>
      <c r="T19" s="64" t="s">
        <v>599</v>
      </c>
    </row>
    <row r="20" spans="1:20" s="4" customFormat="1" ht="50.4" x14ac:dyDescent="0.2">
      <c r="A20" s="12"/>
      <c r="B20" s="60" t="s">
        <v>129</v>
      </c>
      <c r="C20" s="60" t="s">
        <v>2524</v>
      </c>
      <c r="D20" s="60" t="s">
        <v>2471</v>
      </c>
      <c r="E20" s="60" t="s">
        <v>2525</v>
      </c>
      <c r="F20" s="60" t="s">
        <v>2526</v>
      </c>
      <c r="G20" s="61" t="s">
        <v>219</v>
      </c>
      <c r="H20" s="91"/>
      <c r="I20" s="78" t="s">
        <v>101</v>
      </c>
      <c r="J20" s="78" t="s">
        <v>101</v>
      </c>
      <c r="K20" s="50"/>
      <c r="L20" s="50"/>
      <c r="M20" s="18">
        <v>1</v>
      </c>
      <c r="N20" s="18" t="s">
        <v>102</v>
      </c>
      <c r="O20" s="18" t="s">
        <v>92</v>
      </c>
      <c r="Q20" s="64" t="str">
        <f t="shared" si="0"/>
        <v>OA_13</v>
      </c>
      <c r="R20" s="64" t="s">
        <v>2527</v>
      </c>
      <c r="S20" s="64" t="s">
        <v>2528</v>
      </c>
      <c r="T20" s="64" t="s">
        <v>222</v>
      </c>
    </row>
    <row r="21" spans="1:20" s="4" customFormat="1" ht="50.4" x14ac:dyDescent="0.2">
      <c r="A21" s="12"/>
      <c r="B21" s="60" t="s">
        <v>85</v>
      </c>
      <c r="C21" s="60" t="s">
        <v>2529</v>
      </c>
      <c r="D21" s="60" t="s">
        <v>2471</v>
      </c>
      <c r="E21" s="60" t="s">
        <v>2530</v>
      </c>
      <c r="F21" s="60" t="s">
        <v>2531</v>
      </c>
      <c r="G21" s="61" t="s">
        <v>219</v>
      </c>
      <c r="H21" s="91"/>
      <c r="I21" s="78" t="s">
        <v>101</v>
      </c>
      <c r="J21" s="78" t="s">
        <v>101</v>
      </c>
      <c r="K21" s="50"/>
      <c r="L21" s="50"/>
      <c r="M21" s="18">
        <v>1</v>
      </c>
      <c r="N21" s="18" t="s">
        <v>102</v>
      </c>
      <c r="O21" s="18" t="s">
        <v>92</v>
      </c>
      <c r="Q21" s="64" t="str">
        <f t="shared" si="0"/>
        <v>OA_14</v>
      </c>
      <c r="R21" s="64" t="s">
        <v>2532</v>
      </c>
      <c r="S21" s="64" t="s">
        <v>2533</v>
      </c>
      <c r="T21" s="64" t="s">
        <v>222</v>
      </c>
    </row>
    <row r="22" spans="1:20" s="4" customFormat="1" ht="50.4" x14ac:dyDescent="0.2">
      <c r="A22" s="12"/>
      <c r="B22" s="60" t="s">
        <v>85</v>
      </c>
      <c r="C22" s="60" t="s">
        <v>2534</v>
      </c>
      <c r="D22" s="60" t="s">
        <v>2471</v>
      </c>
      <c r="E22" s="60" t="s">
        <v>2535</v>
      </c>
      <c r="F22" s="60" t="s">
        <v>2536</v>
      </c>
      <c r="G22" s="61" t="s">
        <v>219</v>
      </c>
      <c r="H22" s="92"/>
      <c r="I22" s="78" t="s">
        <v>101</v>
      </c>
      <c r="J22" s="78" t="s">
        <v>101</v>
      </c>
      <c r="K22" s="50"/>
      <c r="L22" s="50"/>
      <c r="M22" s="18">
        <v>1</v>
      </c>
      <c r="N22" s="18" t="s">
        <v>102</v>
      </c>
      <c r="O22" s="18" t="s">
        <v>92</v>
      </c>
      <c r="Q22" s="64" t="str">
        <f t="shared" si="0"/>
        <v>OA_15</v>
      </c>
      <c r="R22" s="64" t="s">
        <v>2537</v>
      </c>
      <c r="S22" s="64" t="s">
        <v>2537</v>
      </c>
      <c r="T22" s="64" t="s">
        <v>222</v>
      </c>
    </row>
    <row r="23" spans="1:20" s="4" customFormat="1" ht="50.4" x14ac:dyDescent="0.2">
      <c r="A23" s="12"/>
      <c r="B23" s="60" t="s">
        <v>129</v>
      </c>
      <c r="C23" s="60" t="s">
        <v>2538</v>
      </c>
      <c r="D23" s="60" t="s">
        <v>2471</v>
      </c>
      <c r="E23" s="60" t="s">
        <v>2539</v>
      </c>
      <c r="F23" s="60" t="s">
        <v>2540</v>
      </c>
      <c r="G23" s="61" t="s">
        <v>219</v>
      </c>
      <c r="H23" s="91"/>
      <c r="I23" s="78" t="s">
        <v>101</v>
      </c>
      <c r="J23" s="78" t="s">
        <v>101</v>
      </c>
      <c r="K23" s="50"/>
      <c r="L23" s="50"/>
      <c r="M23" s="18">
        <v>1</v>
      </c>
      <c r="N23" s="18" t="s">
        <v>102</v>
      </c>
      <c r="O23" s="18" t="s">
        <v>92</v>
      </c>
      <c r="Q23" s="64" t="str">
        <f t="shared" si="0"/>
        <v>OA_16</v>
      </c>
      <c r="R23" s="64" t="s">
        <v>2541</v>
      </c>
      <c r="S23" s="64" t="s">
        <v>2542</v>
      </c>
      <c r="T23" s="64" t="s">
        <v>222</v>
      </c>
    </row>
    <row r="24" spans="1:20" s="4" customFormat="1" ht="50.4" x14ac:dyDescent="0.2">
      <c r="A24" s="12"/>
      <c r="B24" s="60" t="s">
        <v>85</v>
      </c>
      <c r="C24" s="60" t="s">
        <v>2543</v>
      </c>
      <c r="D24" s="60" t="s">
        <v>2471</v>
      </c>
      <c r="E24" s="60" t="s">
        <v>2544</v>
      </c>
      <c r="F24" s="60" t="s">
        <v>2545</v>
      </c>
      <c r="G24" s="60" t="s">
        <v>753</v>
      </c>
      <c r="H24" s="91"/>
      <c r="I24" s="78" t="s">
        <v>101</v>
      </c>
      <c r="J24" s="78" t="s">
        <v>101</v>
      </c>
      <c r="K24" s="50"/>
      <c r="L24" s="50"/>
      <c r="M24" s="18">
        <v>2</v>
      </c>
      <c r="N24" s="18" t="s">
        <v>102</v>
      </c>
      <c r="O24" s="18" t="s">
        <v>184</v>
      </c>
      <c r="Q24" s="64" t="str">
        <f t="shared" si="0"/>
        <v>OA_17</v>
      </c>
      <c r="R24" s="64" t="s">
        <v>2546</v>
      </c>
      <c r="S24" s="64" t="s">
        <v>2547</v>
      </c>
      <c r="T24" s="64" t="s">
        <v>756</v>
      </c>
    </row>
    <row r="25" spans="1:20" s="4" customFormat="1" ht="50.4" x14ac:dyDescent="0.2">
      <c r="A25" s="12"/>
      <c r="B25" s="60" t="s">
        <v>85</v>
      </c>
      <c r="C25" s="60" t="s">
        <v>2548</v>
      </c>
      <c r="D25" s="60" t="s">
        <v>2471</v>
      </c>
      <c r="E25" s="60" t="s">
        <v>2549</v>
      </c>
      <c r="F25" s="60" t="s">
        <v>2550</v>
      </c>
      <c r="G25" s="60" t="s">
        <v>89</v>
      </c>
      <c r="H25" s="91"/>
      <c r="I25" s="78" t="s">
        <v>101</v>
      </c>
      <c r="J25" s="78" t="s">
        <v>101</v>
      </c>
      <c r="K25" s="50"/>
      <c r="L25" s="50"/>
      <c r="M25" s="18">
        <v>2</v>
      </c>
      <c r="N25" s="18" t="s">
        <v>102</v>
      </c>
      <c r="O25" s="18" t="s">
        <v>184</v>
      </c>
      <c r="Q25" s="64" t="str">
        <f t="shared" si="0"/>
        <v>OA_18</v>
      </c>
      <c r="R25" s="64" t="s">
        <v>2551</v>
      </c>
      <c r="S25" s="64" t="s">
        <v>2552</v>
      </c>
      <c r="T25" s="64" t="s">
        <v>95</v>
      </c>
    </row>
    <row r="26" spans="1:20" s="4" customFormat="1" ht="50.4" x14ac:dyDescent="0.2">
      <c r="A26" s="12"/>
      <c r="B26" s="60" t="s">
        <v>85</v>
      </c>
      <c r="C26" s="60" t="s">
        <v>2553</v>
      </c>
      <c r="D26" s="60" t="s">
        <v>2471</v>
      </c>
      <c r="E26" s="60" t="s">
        <v>2554</v>
      </c>
      <c r="F26" s="60" t="s">
        <v>2555</v>
      </c>
      <c r="G26" s="60" t="s">
        <v>219</v>
      </c>
      <c r="H26" s="91"/>
      <c r="I26" s="78" t="s">
        <v>101</v>
      </c>
      <c r="J26" s="78" t="s">
        <v>101</v>
      </c>
      <c r="K26" s="50"/>
      <c r="L26" s="50"/>
      <c r="M26" s="18">
        <v>2</v>
      </c>
      <c r="N26" s="18" t="s">
        <v>102</v>
      </c>
      <c r="O26" s="18" t="s">
        <v>184</v>
      </c>
      <c r="Q26" s="64" t="str">
        <f t="shared" si="0"/>
        <v>OA_19</v>
      </c>
      <c r="R26" s="64" t="s">
        <v>2556</v>
      </c>
      <c r="S26" s="64" t="s">
        <v>2557</v>
      </c>
      <c r="T26" s="64" t="s">
        <v>222</v>
      </c>
    </row>
    <row r="27" spans="1:20" s="4" customFormat="1" ht="50.4" x14ac:dyDescent="0.2">
      <c r="A27" s="12"/>
      <c r="B27" s="60" t="s">
        <v>129</v>
      </c>
      <c r="C27" s="60" t="s">
        <v>2558</v>
      </c>
      <c r="D27" s="60" t="s">
        <v>2471</v>
      </c>
      <c r="E27" s="60" t="s">
        <v>2559</v>
      </c>
      <c r="F27" s="60" t="s">
        <v>2560</v>
      </c>
      <c r="G27" s="61" t="s">
        <v>219</v>
      </c>
      <c r="H27" s="91"/>
      <c r="I27" s="78" t="s">
        <v>101</v>
      </c>
      <c r="J27" s="78" t="s">
        <v>101</v>
      </c>
      <c r="K27" s="50"/>
      <c r="L27" s="50"/>
      <c r="M27" s="18">
        <v>2</v>
      </c>
      <c r="N27" s="18" t="s">
        <v>102</v>
      </c>
      <c r="O27" s="18" t="s">
        <v>184</v>
      </c>
      <c r="Q27" s="64" t="str">
        <f t="shared" si="0"/>
        <v>OA_20</v>
      </c>
      <c r="R27" s="64" t="s">
        <v>2561</v>
      </c>
      <c r="S27" s="64" t="s">
        <v>2562</v>
      </c>
      <c r="T27" s="64" t="s">
        <v>222</v>
      </c>
    </row>
    <row r="28" spans="1:20" s="4" customFormat="1" ht="50.4" x14ac:dyDescent="0.2">
      <c r="A28" s="12"/>
      <c r="B28" s="60" t="s">
        <v>85</v>
      </c>
      <c r="C28" s="60" t="s">
        <v>2563</v>
      </c>
      <c r="D28" s="60" t="s">
        <v>2471</v>
      </c>
      <c r="E28" s="60" t="s">
        <v>2564</v>
      </c>
      <c r="F28" s="60" t="s">
        <v>2565</v>
      </c>
      <c r="G28" s="61" t="s">
        <v>219</v>
      </c>
      <c r="H28" s="91"/>
      <c r="I28" s="78" t="s">
        <v>101</v>
      </c>
      <c r="J28" s="78" t="s">
        <v>101</v>
      </c>
      <c r="K28" s="50"/>
      <c r="L28" s="50"/>
      <c r="M28" s="94">
        <v>2</v>
      </c>
      <c r="N28" s="94" t="s">
        <v>102</v>
      </c>
      <c r="O28" s="94" t="s">
        <v>184</v>
      </c>
      <c r="Q28" s="64" t="str">
        <f t="shared" si="0"/>
        <v>OA_21</v>
      </c>
      <c r="R28" s="64" t="s">
        <v>2566</v>
      </c>
      <c r="S28" s="64" t="s">
        <v>2567</v>
      </c>
      <c r="T28" s="64" t="s">
        <v>222</v>
      </c>
    </row>
    <row r="29" spans="1:20" s="4" customFormat="1" ht="176.4" x14ac:dyDescent="0.2">
      <c r="A29" s="12"/>
      <c r="B29" s="60" t="s">
        <v>129</v>
      </c>
      <c r="C29" s="60" t="s">
        <v>2568</v>
      </c>
      <c r="D29" s="60" t="s">
        <v>2471</v>
      </c>
      <c r="E29" s="60" t="s">
        <v>2569</v>
      </c>
      <c r="F29" s="60" t="s">
        <v>2570</v>
      </c>
      <c r="G29" s="61" t="s">
        <v>2571</v>
      </c>
      <c r="H29" s="91"/>
      <c r="I29" s="78" t="s">
        <v>101</v>
      </c>
      <c r="J29" s="78" t="s">
        <v>101</v>
      </c>
      <c r="K29" s="50"/>
      <c r="L29" s="50"/>
      <c r="M29" s="18">
        <v>1</v>
      </c>
      <c r="N29" s="18" t="s">
        <v>102</v>
      </c>
      <c r="O29" s="18" t="s">
        <v>92</v>
      </c>
      <c r="Q29" s="64" t="str">
        <f t="shared" si="0"/>
        <v>OA_22</v>
      </c>
      <c r="R29" s="64" t="s">
        <v>2572</v>
      </c>
      <c r="S29" s="64" t="s">
        <v>2573</v>
      </c>
      <c r="T29" s="64" t="s">
        <v>2574</v>
      </c>
    </row>
    <row r="30" spans="1:20" s="4" customFormat="1" ht="50.4" x14ac:dyDescent="0.2">
      <c r="A30" s="12"/>
      <c r="B30" s="60" t="s">
        <v>85</v>
      </c>
      <c r="C30" s="60" t="s">
        <v>2575</v>
      </c>
      <c r="D30" s="60" t="s">
        <v>2471</v>
      </c>
      <c r="E30" s="60" t="s">
        <v>2576</v>
      </c>
      <c r="F30" s="60" t="s">
        <v>2577</v>
      </c>
      <c r="G30" s="61" t="s">
        <v>2578</v>
      </c>
      <c r="H30" s="91"/>
      <c r="I30" s="78" t="s">
        <v>101</v>
      </c>
      <c r="J30" s="78" t="s">
        <v>101</v>
      </c>
      <c r="K30" s="50"/>
      <c r="L30" s="50"/>
      <c r="M30" s="18">
        <v>1</v>
      </c>
      <c r="N30" s="18" t="s">
        <v>102</v>
      </c>
      <c r="O30" s="18" t="s">
        <v>92</v>
      </c>
      <c r="Q30" s="64" t="str">
        <f t="shared" si="0"/>
        <v>OA_23</v>
      </c>
      <c r="R30" s="64" t="s">
        <v>2579</v>
      </c>
      <c r="S30" s="64" t="s">
        <v>2580</v>
      </c>
      <c r="T30" s="64" t="s">
        <v>2581</v>
      </c>
    </row>
    <row r="31" spans="1:20" s="4" customFormat="1" ht="100.8" x14ac:dyDescent="0.2">
      <c r="A31" s="12"/>
      <c r="B31" s="60" t="s">
        <v>129</v>
      </c>
      <c r="C31" s="60" t="s">
        <v>2582</v>
      </c>
      <c r="D31" s="60" t="s">
        <v>2471</v>
      </c>
      <c r="E31" s="60" t="s">
        <v>2583</v>
      </c>
      <c r="F31" s="60" t="s">
        <v>2584</v>
      </c>
      <c r="G31" s="61" t="s">
        <v>219</v>
      </c>
      <c r="H31" s="91"/>
      <c r="I31" s="78" t="s">
        <v>101</v>
      </c>
      <c r="J31" s="78" t="s">
        <v>101</v>
      </c>
      <c r="K31" s="50"/>
      <c r="L31" s="50"/>
      <c r="M31" s="18">
        <v>1</v>
      </c>
      <c r="N31" s="18" t="s">
        <v>102</v>
      </c>
      <c r="O31" s="18" t="s">
        <v>92</v>
      </c>
      <c r="Q31" s="64" t="str">
        <f t="shared" si="0"/>
        <v>OA_24</v>
      </c>
      <c r="R31" s="64" t="s">
        <v>2585</v>
      </c>
      <c r="S31" s="64" t="s">
        <v>2586</v>
      </c>
      <c r="T31" s="64" t="s">
        <v>222</v>
      </c>
    </row>
    <row r="32" spans="1:20" s="4" customFormat="1" ht="50.4" x14ac:dyDescent="0.2">
      <c r="A32" s="12"/>
      <c r="B32" s="60" t="s">
        <v>129</v>
      </c>
      <c r="C32" s="60" t="s">
        <v>2587</v>
      </c>
      <c r="D32" s="60" t="s">
        <v>2471</v>
      </c>
      <c r="E32" s="60" t="s">
        <v>1599</v>
      </c>
      <c r="F32" s="60" t="s">
        <v>2588</v>
      </c>
      <c r="G32" s="61" t="s">
        <v>5485</v>
      </c>
      <c r="H32" s="91"/>
      <c r="I32" s="78" t="s">
        <v>101</v>
      </c>
      <c r="J32" s="78" t="s">
        <v>101</v>
      </c>
      <c r="K32" s="50"/>
      <c r="L32" s="50"/>
      <c r="M32" s="18">
        <v>1</v>
      </c>
      <c r="N32" s="18" t="s">
        <v>102</v>
      </c>
      <c r="O32" s="18" t="s">
        <v>92</v>
      </c>
      <c r="Q32" s="64" t="str">
        <f t="shared" si="0"/>
        <v>OA_25</v>
      </c>
      <c r="R32" s="64" t="s">
        <v>2589</v>
      </c>
      <c r="S32" s="64" t="s">
        <v>2590</v>
      </c>
      <c r="T32" s="64" t="s">
        <v>207</v>
      </c>
    </row>
    <row r="33" spans="1:20" s="4" customFormat="1" ht="50.4" x14ac:dyDescent="0.2">
      <c r="A33" s="12"/>
      <c r="B33" s="60" t="s">
        <v>129</v>
      </c>
      <c r="C33" s="60" t="s">
        <v>2591</v>
      </c>
      <c r="D33" s="60" t="s">
        <v>2471</v>
      </c>
      <c r="E33" s="60" t="s">
        <v>2592</v>
      </c>
      <c r="F33" s="60" t="s">
        <v>2593</v>
      </c>
      <c r="G33" s="61" t="s">
        <v>2594</v>
      </c>
      <c r="H33" s="91"/>
      <c r="I33" s="78" t="s">
        <v>101</v>
      </c>
      <c r="J33" s="78" t="s">
        <v>101</v>
      </c>
      <c r="K33" s="50"/>
      <c r="L33" s="50"/>
      <c r="M33" s="18">
        <v>1</v>
      </c>
      <c r="N33" s="18" t="s">
        <v>102</v>
      </c>
      <c r="O33" s="18" t="s">
        <v>92</v>
      </c>
      <c r="Q33" s="64" t="str">
        <f t="shared" si="0"/>
        <v>OA_26</v>
      </c>
      <c r="R33" s="64" t="s">
        <v>2595</v>
      </c>
      <c r="S33" s="64" t="s">
        <v>2596</v>
      </c>
      <c r="T33" s="64" t="s">
        <v>2597</v>
      </c>
    </row>
    <row r="34" spans="1:20" s="4" customFormat="1" ht="50.4" x14ac:dyDescent="0.2">
      <c r="A34" s="12"/>
      <c r="B34" s="60" t="s">
        <v>85</v>
      </c>
      <c r="C34" s="60" t="s">
        <v>2598</v>
      </c>
      <c r="D34" s="60" t="s">
        <v>2471</v>
      </c>
      <c r="E34" s="60" t="s">
        <v>2599</v>
      </c>
      <c r="F34" s="60" t="s">
        <v>2600</v>
      </c>
      <c r="G34" s="61" t="s">
        <v>418</v>
      </c>
      <c r="H34" s="91"/>
      <c r="I34" s="78" t="s">
        <v>101</v>
      </c>
      <c r="J34" s="78" t="s">
        <v>101</v>
      </c>
      <c r="K34" s="95"/>
      <c r="L34" s="95"/>
      <c r="M34" s="18">
        <v>2</v>
      </c>
      <c r="N34" s="18" t="s">
        <v>102</v>
      </c>
      <c r="O34" s="18" t="s">
        <v>184</v>
      </c>
      <c r="Q34" s="64" t="str">
        <f t="shared" si="0"/>
        <v>OA_27</v>
      </c>
      <c r="R34" s="64" t="s">
        <v>2601</v>
      </c>
      <c r="S34" s="64" t="s">
        <v>2602</v>
      </c>
      <c r="T34" s="64" t="s">
        <v>744</v>
      </c>
    </row>
    <row r="35" spans="1:20" s="4" customFormat="1" ht="50.4" x14ac:dyDescent="0.2">
      <c r="A35" s="12"/>
      <c r="B35" s="60" t="s">
        <v>85</v>
      </c>
      <c r="C35" s="60" t="s">
        <v>2603</v>
      </c>
      <c r="D35" s="60" t="s">
        <v>2471</v>
      </c>
      <c r="E35" s="60" t="s">
        <v>2604</v>
      </c>
      <c r="F35" s="60" t="s">
        <v>2605</v>
      </c>
      <c r="G35" s="61" t="s">
        <v>2606</v>
      </c>
      <c r="H35" s="91"/>
      <c r="I35" s="78" t="s">
        <v>101</v>
      </c>
      <c r="J35" s="78" t="s">
        <v>101</v>
      </c>
      <c r="K35" s="95"/>
      <c r="L35" s="95"/>
      <c r="M35" s="18">
        <v>2</v>
      </c>
      <c r="N35" s="18" t="s">
        <v>102</v>
      </c>
      <c r="O35" s="18" t="s">
        <v>184</v>
      </c>
      <c r="Q35" s="64" t="str">
        <f t="shared" si="0"/>
        <v>OA_28</v>
      </c>
      <c r="R35" s="64" t="s">
        <v>2607</v>
      </c>
      <c r="S35" s="64" t="s">
        <v>2608</v>
      </c>
      <c r="T35" s="64" t="s">
        <v>2609</v>
      </c>
    </row>
    <row r="36" spans="1:20" s="4" customFormat="1" ht="50.4" x14ac:dyDescent="0.2">
      <c r="A36" s="12"/>
      <c r="B36" s="60" t="s">
        <v>85</v>
      </c>
      <c r="C36" s="60" t="s">
        <v>2610</v>
      </c>
      <c r="D36" s="60" t="s">
        <v>2471</v>
      </c>
      <c r="E36" s="60" t="s">
        <v>2611</v>
      </c>
      <c r="F36" s="60" t="s">
        <v>2612</v>
      </c>
      <c r="G36" s="61" t="s">
        <v>418</v>
      </c>
      <c r="H36" s="91"/>
      <c r="I36" s="78" t="s">
        <v>101</v>
      </c>
      <c r="J36" s="78" t="s">
        <v>101</v>
      </c>
      <c r="K36" s="95"/>
      <c r="L36" s="95"/>
      <c r="M36" s="18">
        <v>2</v>
      </c>
      <c r="N36" s="18" t="s">
        <v>102</v>
      </c>
      <c r="O36" s="18" t="s">
        <v>184</v>
      </c>
      <c r="Q36" s="64" t="str">
        <f t="shared" si="0"/>
        <v>OA_29</v>
      </c>
      <c r="R36" s="64" t="s">
        <v>2613</v>
      </c>
      <c r="S36" s="64" t="s">
        <v>2614</v>
      </c>
      <c r="T36" s="64" t="s">
        <v>744</v>
      </c>
    </row>
    <row r="37" spans="1:20" s="4" customFormat="1" ht="50.4" x14ac:dyDescent="0.2">
      <c r="A37" s="12"/>
      <c r="B37" s="60" t="s">
        <v>85</v>
      </c>
      <c r="C37" s="60" t="s">
        <v>2615</v>
      </c>
      <c r="D37" s="60" t="s">
        <v>2471</v>
      </c>
      <c r="E37" s="60" t="s">
        <v>2616</v>
      </c>
      <c r="F37" s="60" t="s">
        <v>2617</v>
      </c>
      <c r="G37" s="61" t="s">
        <v>753</v>
      </c>
      <c r="H37" s="91"/>
      <c r="I37" s="78" t="s">
        <v>101</v>
      </c>
      <c r="J37" s="78" t="s">
        <v>101</v>
      </c>
      <c r="K37" s="95"/>
      <c r="L37" s="95"/>
      <c r="M37" s="18">
        <v>2</v>
      </c>
      <c r="N37" s="18" t="s">
        <v>102</v>
      </c>
      <c r="O37" s="18" t="s">
        <v>184</v>
      </c>
      <c r="Q37" s="64" t="str">
        <f t="shared" si="0"/>
        <v>OA_30</v>
      </c>
      <c r="R37" s="64" t="s">
        <v>2618</v>
      </c>
      <c r="S37" s="64" t="s">
        <v>2619</v>
      </c>
      <c r="T37" s="64" t="s">
        <v>756</v>
      </c>
    </row>
  </sheetData>
  <autoFilter ref="B7:T37" xr:uid="{B1F5BBC5-1651-4872-A702-A581BA597C17}"/>
  <mergeCells count="18">
    <mergeCell ref="A1:A2"/>
    <mergeCell ref="B5:B6"/>
    <mergeCell ref="C5:C6"/>
    <mergeCell ref="H5:H6"/>
    <mergeCell ref="D5:D6"/>
    <mergeCell ref="E5:E6"/>
    <mergeCell ref="F5:F6"/>
    <mergeCell ref="G5:G6"/>
    <mergeCell ref="B1:E2"/>
    <mergeCell ref="Q5:Q6"/>
    <mergeCell ref="R5:R6"/>
    <mergeCell ref="S5:S6"/>
    <mergeCell ref="T5:T6"/>
    <mergeCell ref="I5:I6"/>
    <mergeCell ref="J5:J6"/>
    <mergeCell ref="M5:M6"/>
    <mergeCell ref="O5:O6"/>
    <mergeCell ref="N5:N6"/>
  </mergeCells>
  <phoneticPr fontId="36" type="noConversion"/>
  <hyperlinks>
    <hyperlink ref="A1:A2" location="'Table of contents'!A1" display="Back to map" xr:uid="{8B25E2AE-7813-43F1-99E7-845C5F59CF3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D9BB-B2EC-434E-A759-32CFB66CAC1B}">
  <sheetPr codeName="Sheet18">
    <tabColor theme="5"/>
  </sheetPr>
  <dimension ref="A1:J15"/>
  <sheetViews>
    <sheetView zoomScale="70" zoomScaleNormal="70" workbookViewId="0">
      <selection sqref="A1:F1048576"/>
    </sheetView>
  </sheetViews>
  <sheetFormatPr defaultColWidth="0" defaultRowHeight="0" customHeight="1" zeroHeight="1" x14ac:dyDescent="0.2"/>
  <cols>
    <col min="1" max="6" width="12.6328125" style="227" customWidth="1"/>
    <col min="7" max="10" width="12.6328125" style="54" hidden="1" customWidth="1"/>
    <col min="11" max="16384" width="7.26953125" style="54" hidden="1"/>
  </cols>
  <sheetData>
    <row r="1" spans="1:10" ht="16.2" customHeight="1" x14ac:dyDescent="0.2">
      <c r="A1" s="227" t="s">
        <v>2620</v>
      </c>
      <c r="G1" s="53"/>
      <c r="H1" s="53"/>
      <c r="I1" s="53"/>
      <c r="J1" s="53"/>
    </row>
    <row r="2" spans="1:10" ht="16.2" customHeight="1" x14ac:dyDescent="0.2">
      <c r="G2" s="53"/>
      <c r="H2" s="53"/>
      <c r="I2" s="53"/>
      <c r="J2" s="53"/>
    </row>
    <row r="3" spans="1:10" ht="11.4" customHeight="1" x14ac:dyDescent="0.2">
      <c r="G3" s="53"/>
      <c r="H3" s="53"/>
      <c r="I3" s="53"/>
      <c r="J3" s="53"/>
    </row>
    <row r="4" spans="1:10" ht="11.4" customHeight="1" x14ac:dyDescent="0.2">
      <c r="G4" s="53"/>
      <c r="H4" s="53"/>
      <c r="I4" s="53"/>
      <c r="J4" s="53"/>
    </row>
    <row r="5" spans="1:10" ht="11.4" customHeight="1" x14ac:dyDescent="0.2">
      <c r="G5" s="53"/>
      <c r="H5" s="53"/>
      <c r="I5" s="53"/>
      <c r="J5" s="53"/>
    </row>
    <row r="6" spans="1:10" ht="11.4" customHeight="1" x14ac:dyDescent="0.2">
      <c r="G6" s="53"/>
      <c r="H6" s="53"/>
      <c r="I6" s="53"/>
      <c r="J6" s="53"/>
    </row>
    <row r="7" spans="1:10" ht="11.4" customHeight="1" x14ac:dyDescent="0.2">
      <c r="G7" s="53"/>
      <c r="H7" s="53"/>
      <c r="I7" s="53"/>
      <c r="J7" s="53"/>
    </row>
    <row r="8" spans="1:10" ht="11.4" customHeight="1" x14ac:dyDescent="0.2">
      <c r="G8" s="53"/>
      <c r="H8" s="53"/>
      <c r="I8" s="53"/>
      <c r="J8" s="53"/>
    </row>
    <row r="9" spans="1:10" ht="11.4" customHeight="1" x14ac:dyDescent="0.2">
      <c r="G9" s="53"/>
      <c r="H9" s="53"/>
      <c r="I9" s="53"/>
      <c r="J9" s="53"/>
    </row>
    <row r="10" spans="1:10" ht="11.4" customHeight="1" x14ac:dyDescent="0.2">
      <c r="G10" s="53"/>
      <c r="H10" s="53"/>
      <c r="I10" s="53"/>
      <c r="J10" s="53"/>
    </row>
    <row r="11" spans="1:10" ht="11.4" customHeight="1" x14ac:dyDescent="0.2">
      <c r="G11" s="53"/>
      <c r="H11" s="53"/>
      <c r="I11" s="53"/>
      <c r="J11" s="53"/>
    </row>
    <row r="12" spans="1:10" ht="11.4" customHeight="1" x14ac:dyDescent="0.2">
      <c r="G12" s="53"/>
      <c r="H12" s="53"/>
      <c r="I12" s="53"/>
      <c r="J12" s="53"/>
    </row>
    <row r="13" spans="1:10" ht="11.4" customHeight="1" x14ac:dyDescent="0.2">
      <c r="G13" s="53"/>
      <c r="H13" s="53"/>
      <c r="I13" s="53"/>
      <c r="J13" s="53"/>
    </row>
    <row r="14" spans="1:10" ht="11.4" customHeight="1" x14ac:dyDescent="0.2">
      <c r="G14" s="53"/>
      <c r="H14" s="53"/>
      <c r="I14" s="53"/>
      <c r="J14" s="53"/>
    </row>
    <row r="15" spans="1:10" ht="11.4" customHeight="1" x14ac:dyDescent="0.2">
      <c r="G15" s="53"/>
      <c r="H15" s="53"/>
      <c r="I15" s="53"/>
      <c r="J15" s="53"/>
    </row>
  </sheetData>
  <mergeCells count="1">
    <mergeCell ref="A1:F104857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68F08-7DC8-4E39-9DF0-D1C616F73073}">
  <sheetPr codeName="Sheet19"/>
  <dimension ref="A1:T52"/>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51.453125" style="65" customWidth="1"/>
    <col min="9" max="10" width="12.6328125" style="66" customWidth="1"/>
    <col min="11" max="11" width="25" style="65" customWidth="1"/>
    <col min="12"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36</v>
      </c>
      <c r="C1" s="225"/>
      <c r="I1" s="55"/>
      <c r="J1" s="55"/>
    </row>
    <row r="2" spans="1:20" s="1" customFormat="1" ht="16.2" customHeight="1" x14ac:dyDescent="0.2">
      <c r="A2" s="222"/>
      <c r="B2" s="225"/>
      <c r="C2" s="225"/>
      <c r="I2" s="55"/>
      <c r="J2" s="55"/>
    </row>
    <row r="3" spans="1:20" ht="12.6" customHeight="1" x14ac:dyDescent="0.2">
      <c r="A3" s="65" t="s">
        <v>65</v>
      </c>
      <c r="B3" s="68"/>
      <c r="M3" s="4"/>
    </row>
    <row r="4" spans="1:20" ht="12.6" customHeight="1" x14ac:dyDescent="0.2">
      <c r="B4" s="68"/>
      <c r="C4" s="65">
        <f>COUNTA(C8:C52)</f>
        <v>45</v>
      </c>
      <c r="I4" s="58">
        <f>COUNTIFS(I8:I52,"New")+COUNTIFS(I8:I52,"Changed")</f>
        <v>0</v>
      </c>
      <c r="J4" s="58">
        <f>COUNTIFS(J8:J52,"New")+COUNTIFS(J8:J52,"Changed")</f>
        <v>0</v>
      </c>
      <c r="K4" s="65">
        <f>SUM(K8:K52)</f>
        <v>14</v>
      </c>
    </row>
    <row r="5" spans="1:20" ht="12.6" customHeight="1" x14ac:dyDescent="0.2">
      <c r="B5" s="224" t="s">
        <v>67</v>
      </c>
      <c r="C5" s="224" t="s">
        <v>68</v>
      </c>
      <c r="D5" s="224" t="s">
        <v>69</v>
      </c>
      <c r="E5" s="218" t="s">
        <v>70</v>
      </c>
      <c r="F5" s="218" t="s">
        <v>71</v>
      </c>
      <c r="G5" s="218" t="s">
        <v>72</v>
      </c>
      <c r="H5" s="218" t="s">
        <v>73</v>
      </c>
      <c r="I5" s="221" t="s">
        <v>74</v>
      </c>
      <c r="J5" s="221" t="s">
        <v>75</v>
      </c>
      <c r="K5" s="221" t="s">
        <v>76</v>
      </c>
      <c r="M5" s="219" t="s">
        <v>5</v>
      </c>
      <c r="N5" s="219" t="s">
        <v>78</v>
      </c>
      <c r="O5" s="219" t="s">
        <v>79</v>
      </c>
      <c r="Q5" s="226" t="s">
        <v>80</v>
      </c>
      <c r="R5" s="226" t="s">
        <v>81</v>
      </c>
      <c r="S5" s="226" t="s">
        <v>82</v>
      </c>
      <c r="T5" s="226" t="s">
        <v>83</v>
      </c>
    </row>
    <row r="6" spans="1:20" ht="12.6" customHeight="1" x14ac:dyDescent="0.2">
      <c r="B6" s="224"/>
      <c r="C6" s="224"/>
      <c r="D6" s="224"/>
      <c r="E6" s="218"/>
      <c r="F6" s="218"/>
      <c r="G6" s="218"/>
      <c r="H6" s="218" t="s">
        <v>84</v>
      </c>
      <c r="I6" s="221"/>
      <c r="J6" s="221"/>
      <c r="K6" s="221"/>
      <c r="M6" s="220"/>
      <c r="N6" s="220"/>
      <c r="O6" s="220"/>
      <c r="Q6" s="226"/>
      <c r="R6" s="226"/>
      <c r="S6" s="226"/>
      <c r="T6" s="226"/>
    </row>
    <row r="7" spans="1:20" ht="12.6" customHeight="1" x14ac:dyDescent="0.2">
      <c r="B7" s="10"/>
      <c r="C7" s="10"/>
      <c r="D7" s="10"/>
      <c r="E7" s="70"/>
      <c r="F7" s="70"/>
      <c r="G7" s="70"/>
      <c r="H7" s="70"/>
      <c r="I7" s="59"/>
      <c r="J7" s="59"/>
      <c r="K7" s="10"/>
      <c r="M7" s="10"/>
      <c r="N7" s="10"/>
      <c r="O7" s="10"/>
      <c r="Q7" s="11"/>
      <c r="R7" s="11"/>
      <c r="S7" s="11"/>
      <c r="T7" s="11"/>
    </row>
    <row r="8" spans="1:20" ht="37.799999999999997" x14ac:dyDescent="0.2">
      <c r="A8" s="12"/>
      <c r="B8" s="60" t="s">
        <v>129</v>
      </c>
      <c r="C8" s="60" t="s">
        <v>2621</v>
      </c>
      <c r="D8" s="60" t="s">
        <v>36</v>
      </c>
      <c r="E8" s="60" t="s">
        <v>2622</v>
      </c>
      <c r="F8" s="60" t="s">
        <v>2623</v>
      </c>
      <c r="G8" s="77" t="s">
        <v>89</v>
      </c>
      <c r="H8" s="145"/>
      <c r="I8" s="78" t="s">
        <v>101</v>
      </c>
      <c r="J8" s="78" t="s">
        <v>101</v>
      </c>
      <c r="K8" s="18" t="s">
        <v>101</v>
      </c>
      <c r="M8" s="18">
        <v>1</v>
      </c>
      <c r="N8" s="18" t="s">
        <v>91</v>
      </c>
      <c r="O8" s="18" t="s">
        <v>92</v>
      </c>
      <c r="Q8" s="64" t="str">
        <f t="shared" ref="Q8:Q52" si="0">C8</f>
        <v>DEP_1</v>
      </c>
      <c r="R8" s="64" t="s">
        <v>2624</v>
      </c>
      <c r="S8" s="64" t="s">
        <v>2625</v>
      </c>
      <c r="T8" s="64" t="s">
        <v>95</v>
      </c>
    </row>
    <row r="9" spans="1:20" ht="37.799999999999997" x14ac:dyDescent="0.2">
      <c r="A9" s="12"/>
      <c r="B9" s="60" t="s">
        <v>85</v>
      </c>
      <c r="C9" s="60" t="s">
        <v>2626</v>
      </c>
      <c r="D9" s="60" t="s">
        <v>36</v>
      </c>
      <c r="E9" s="60" t="s">
        <v>87</v>
      </c>
      <c r="F9" s="60" t="s">
        <v>2627</v>
      </c>
      <c r="G9" s="60" t="s">
        <v>89</v>
      </c>
      <c r="H9" s="145"/>
      <c r="I9" s="78" t="s">
        <v>101</v>
      </c>
      <c r="J9" s="78" t="s">
        <v>101</v>
      </c>
      <c r="K9" s="18" t="s">
        <v>101</v>
      </c>
      <c r="M9" s="18">
        <v>1</v>
      </c>
      <c r="N9" s="18" t="s">
        <v>91</v>
      </c>
      <c r="O9" s="18" t="s">
        <v>92</v>
      </c>
      <c r="Q9" s="64" t="str">
        <f t="shared" si="0"/>
        <v>DEP_2</v>
      </c>
      <c r="R9" s="64" t="s">
        <v>93</v>
      </c>
      <c r="S9" s="64" t="s">
        <v>1887</v>
      </c>
      <c r="T9" s="64" t="s">
        <v>95</v>
      </c>
    </row>
    <row r="10" spans="1:20" ht="63" x14ac:dyDescent="0.2">
      <c r="A10" s="12"/>
      <c r="B10" s="60" t="s">
        <v>129</v>
      </c>
      <c r="C10" s="60" t="s">
        <v>2628</v>
      </c>
      <c r="D10" s="60" t="s">
        <v>36</v>
      </c>
      <c r="E10" s="60" t="s">
        <v>2629</v>
      </c>
      <c r="F10" s="60" t="s">
        <v>2630</v>
      </c>
      <c r="G10" s="60" t="s">
        <v>418</v>
      </c>
      <c r="H10" s="145"/>
      <c r="I10" s="78" t="s">
        <v>101</v>
      </c>
      <c r="J10" s="78" t="s">
        <v>101</v>
      </c>
      <c r="K10" s="18" t="s">
        <v>101</v>
      </c>
      <c r="M10" s="31">
        <v>1</v>
      </c>
      <c r="N10" s="18" t="s">
        <v>91</v>
      </c>
      <c r="O10" s="18" t="s">
        <v>92</v>
      </c>
      <c r="Q10" s="64" t="str">
        <f t="shared" si="0"/>
        <v>DEP_3</v>
      </c>
      <c r="R10" s="64" t="s">
        <v>2631</v>
      </c>
      <c r="S10" s="64" t="s">
        <v>2632</v>
      </c>
      <c r="T10" s="64" t="s">
        <v>744</v>
      </c>
    </row>
    <row r="11" spans="1:20" ht="63" x14ac:dyDescent="0.2">
      <c r="A11" s="12"/>
      <c r="B11" s="60" t="s">
        <v>129</v>
      </c>
      <c r="C11" s="60" t="s">
        <v>2633</v>
      </c>
      <c r="D11" s="60" t="s">
        <v>36</v>
      </c>
      <c r="E11" s="60" t="s">
        <v>2634</v>
      </c>
      <c r="F11" s="60" t="s">
        <v>2635</v>
      </c>
      <c r="G11" s="60" t="s">
        <v>89</v>
      </c>
      <c r="H11" s="145"/>
      <c r="I11" s="78" t="s">
        <v>101</v>
      </c>
      <c r="J11" s="78" t="s">
        <v>101</v>
      </c>
      <c r="K11" s="18" t="s">
        <v>101</v>
      </c>
      <c r="M11" s="31">
        <v>1</v>
      </c>
      <c r="N11" s="18" t="s">
        <v>91</v>
      </c>
      <c r="O11" s="18" t="s">
        <v>92</v>
      </c>
      <c r="Q11" s="64" t="str">
        <f t="shared" si="0"/>
        <v>DEP_4</v>
      </c>
      <c r="R11" s="64" t="s">
        <v>2636</v>
      </c>
      <c r="S11" s="64" t="s">
        <v>2637</v>
      </c>
      <c r="T11" s="64" t="s">
        <v>95</v>
      </c>
    </row>
    <row r="12" spans="1:20" ht="37.799999999999997" x14ac:dyDescent="0.2">
      <c r="A12" s="12"/>
      <c r="B12" s="60" t="s">
        <v>129</v>
      </c>
      <c r="C12" s="60" t="s">
        <v>2638</v>
      </c>
      <c r="D12" s="60" t="s">
        <v>36</v>
      </c>
      <c r="E12" s="60" t="s">
        <v>2639</v>
      </c>
      <c r="F12" s="60" t="s">
        <v>2640</v>
      </c>
      <c r="G12" s="60" t="s">
        <v>89</v>
      </c>
      <c r="H12" s="145"/>
      <c r="I12" s="78" t="s">
        <v>101</v>
      </c>
      <c r="J12" s="78" t="s">
        <v>101</v>
      </c>
      <c r="K12" s="18">
        <v>1</v>
      </c>
      <c r="M12" s="18">
        <v>3</v>
      </c>
      <c r="N12" s="18" t="s">
        <v>102</v>
      </c>
      <c r="O12" s="18" t="s">
        <v>133</v>
      </c>
      <c r="Q12" s="64" t="str">
        <f t="shared" si="0"/>
        <v>DEP_5</v>
      </c>
      <c r="R12" s="64" t="s">
        <v>2642</v>
      </c>
      <c r="S12" s="64" t="s">
        <v>2643</v>
      </c>
      <c r="T12" s="64" t="s">
        <v>95</v>
      </c>
    </row>
    <row r="13" spans="1:20" ht="113.4" x14ac:dyDescent="0.2">
      <c r="A13" s="12"/>
      <c r="B13" s="60" t="s">
        <v>85</v>
      </c>
      <c r="C13" s="60" t="s">
        <v>2644</v>
      </c>
      <c r="D13" s="60" t="s">
        <v>36</v>
      </c>
      <c r="E13" s="60" t="s">
        <v>2645</v>
      </c>
      <c r="F13" s="60" t="s">
        <v>2646</v>
      </c>
      <c r="G13" s="60" t="s">
        <v>2647</v>
      </c>
      <c r="H13" s="145"/>
      <c r="I13" s="78" t="s">
        <v>101</v>
      </c>
      <c r="J13" s="78" t="s">
        <v>101</v>
      </c>
      <c r="K13" s="18" t="s">
        <v>101</v>
      </c>
      <c r="M13" s="18">
        <v>1</v>
      </c>
      <c r="N13" s="18" t="s">
        <v>102</v>
      </c>
      <c r="O13" s="18" t="s">
        <v>92</v>
      </c>
      <c r="Q13" s="64" t="str">
        <f t="shared" si="0"/>
        <v>DEP_6</v>
      </c>
      <c r="R13" s="64" t="s">
        <v>2648</v>
      </c>
      <c r="S13" s="64" t="s">
        <v>2649</v>
      </c>
      <c r="T13" s="64" t="s">
        <v>2650</v>
      </c>
    </row>
    <row r="14" spans="1:20" ht="37.799999999999997" x14ac:dyDescent="0.2">
      <c r="A14" s="12"/>
      <c r="B14" s="60" t="s">
        <v>129</v>
      </c>
      <c r="C14" s="60" t="s">
        <v>2651</v>
      </c>
      <c r="D14" s="60" t="s">
        <v>36</v>
      </c>
      <c r="E14" s="60" t="s">
        <v>2652</v>
      </c>
      <c r="F14" s="60" t="s">
        <v>2653</v>
      </c>
      <c r="G14" s="60" t="s">
        <v>219</v>
      </c>
      <c r="H14" s="145"/>
      <c r="I14" s="78" t="s">
        <v>101</v>
      </c>
      <c r="J14" s="78" t="s">
        <v>101</v>
      </c>
      <c r="K14" s="18">
        <v>1</v>
      </c>
      <c r="M14" s="18">
        <v>1</v>
      </c>
      <c r="N14" s="18" t="s">
        <v>91</v>
      </c>
      <c r="O14" s="18" t="s">
        <v>92</v>
      </c>
      <c r="Q14" s="64" t="str">
        <f t="shared" si="0"/>
        <v>DEP_7</v>
      </c>
      <c r="R14" s="64" t="s">
        <v>2654</v>
      </c>
      <c r="S14" s="64" t="s">
        <v>2655</v>
      </c>
      <c r="T14" s="64" t="s">
        <v>222</v>
      </c>
    </row>
    <row r="15" spans="1:20" ht="37.799999999999997" x14ac:dyDescent="0.2">
      <c r="A15" s="12"/>
      <c r="B15" s="60" t="s">
        <v>129</v>
      </c>
      <c r="C15" s="60" t="s">
        <v>2656</v>
      </c>
      <c r="D15" s="60" t="s">
        <v>36</v>
      </c>
      <c r="E15" s="60" t="s">
        <v>2657</v>
      </c>
      <c r="F15" s="60" t="s">
        <v>2658</v>
      </c>
      <c r="G15" s="60" t="s">
        <v>1503</v>
      </c>
      <c r="H15" s="145"/>
      <c r="I15" s="78" t="s">
        <v>101</v>
      </c>
      <c r="J15" s="78" t="s">
        <v>101</v>
      </c>
      <c r="K15" s="18">
        <v>1</v>
      </c>
      <c r="M15" s="18">
        <v>1</v>
      </c>
      <c r="N15" s="18" t="s">
        <v>91</v>
      </c>
      <c r="O15" s="18" t="s">
        <v>92</v>
      </c>
      <c r="Q15" s="64" t="str">
        <f t="shared" si="0"/>
        <v>DEP_8</v>
      </c>
      <c r="R15" s="64" t="s">
        <v>2659</v>
      </c>
      <c r="S15" s="64" t="s">
        <v>2660</v>
      </c>
      <c r="T15" s="64" t="s">
        <v>2661</v>
      </c>
    </row>
    <row r="16" spans="1:20" ht="37.799999999999997" x14ac:dyDescent="0.2">
      <c r="A16" s="12"/>
      <c r="B16" s="60" t="s">
        <v>85</v>
      </c>
      <c r="C16" s="60" t="s">
        <v>2662</v>
      </c>
      <c r="D16" s="60" t="s">
        <v>36</v>
      </c>
      <c r="E16" s="60" t="s">
        <v>2663</v>
      </c>
      <c r="F16" s="60" t="s">
        <v>2664</v>
      </c>
      <c r="G16" s="60" t="s">
        <v>219</v>
      </c>
      <c r="H16" s="145"/>
      <c r="I16" s="78" t="s">
        <v>101</v>
      </c>
      <c r="J16" s="78" t="s">
        <v>101</v>
      </c>
      <c r="K16" s="18">
        <v>1</v>
      </c>
      <c r="M16" s="18">
        <v>1</v>
      </c>
      <c r="N16" s="18" t="s">
        <v>91</v>
      </c>
      <c r="O16" s="18" t="s">
        <v>92</v>
      </c>
      <c r="Q16" s="64" t="str">
        <f t="shared" si="0"/>
        <v>DEP_9</v>
      </c>
      <c r="R16" s="64" t="s">
        <v>2665</v>
      </c>
      <c r="S16" s="64" t="s">
        <v>2666</v>
      </c>
      <c r="T16" s="64" t="s">
        <v>222</v>
      </c>
    </row>
    <row r="17" spans="1:20" ht="37.799999999999997" x14ac:dyDescent="0.2">
      <c r="A17" s="12"/>
      <c r="B17" s="60" t="s">
        <v>129</v>
      </c>
      <c r="C17" s="60" t="s">
        <v>2667</v>
      </c>
      <c r="D17" s="60" t="s">
        <v>36</v>
      </c>
      <c r="E17" s="60" t="s">
        <v>2668</v>
      </c>
      <c r="F17" s="60" t="s">
        <v>2669</v>
      </c>
      <c r="G17" s="60" t="s">
        <v>219</v>
      </c>
      <c r="H17" s="145"/>
      <c r="I17" s="78" t="s">
        <v>101</v>
      </c>
      <c r="J17" s="78" t="s">
        <v>101</v>
      </c>
      <c r="K17" s="18" t="s">
        <v>101</v>
      </c>
      <c r="M17" s="18">
        <v>1</v>
      </c>
      <c r="N17" s="18" t="s">
        <v>91</v>
      </c>
      <c r="O17" s="18" t="s">
        <v>92</v>
      </c>
      <c r="Q17" s="64" t="str">
        <f t="shared" si="0"/>
        <v>DEP_10</v>
      </c>
      <c r="R17" s="64" t="s">
        <v>2670</v>
      </c>
      <c r="S17" s="64" t="s">
        <v>2671</v>
      </c>
      <c r="T17" s="64" t="s">
        <v>222</v>
      </c>
    </row>
    <row r="18" spans="1:20" ht="37.799999999999997" x14ac:dyDescent="0.2">
      <c r="A18" s="12"/>
      <c r="B18" s="60" t="s">
        <v>129</v>
      </c>
      <c r="C18" s="60" t="s">
        <v>2672</v>
      </c>
      <c r="D18" s="60" t="s">
        <v>36</v>
      </c>
      <c r="E18" s="60" t="s">
        <v>2673</v>
      </c>
      <c r="F18" s="60" t="s">
        <v>2674</v>
      </c>
      <c r="G18" s="60" t="s">
        <v>219</v>
      </c>
      <c r="H18" s="145"/>
      <c r="I18" s="78" t="s">
        <v>101</v>
      </c>
      <c r="J18" s="78" t="s">
        <v>101</v>
      </c>
      <c r="K18" s="18">
        <v>1</v>
      </c>
      <c r="M18" s="18">
        <v>1</v>
      </c>
      <c r="N18" s="18" t="s">
        <v>91</v>
      </c>
      <c r="O18" s="18" t="s">
        <v>92</v>
      </c>
      <c r="Q18" s="64" t="str">
        <f t="shared" si="0"/>
        <v>DEP_11</v>
      </c>
      <c r="R18" s="64" t="s">
        <v>2675</v>
      </c>
      <c r="S18" s="64" t="s">
        <v>2676</v>
      </c>
      <c r="T18" s="64" t="s">
        <v>222</v>
      </c>
    </row>
    <row r="19" spans="1:20" ht="63" x14ac:dyDescent="0.2">
      <c r="A19" s="12"/>
      <c r="B19" s="60" t="s">
        <v>129</v>
      </c>
      <c r="C19" s="60" t="s">
        <v>2677</v>
      </c>
      <c r="D19" s="60" t="s">
        <v>36</v>
      </c>
      <c r="E19" s="60" t="s">
        <v>2678</v>
      </c>
      <c r="F19" s="60" t="s">
        <v>2679</v>
      </c>
      <c r="G19" s="60" t="s">
        <v>753</v>
      </c>
      <c r="H19" s="145"/>
      <c r="I19" s="78" t="s">
        <v>101</v>
      </c>
      <c r="J19" s="78" t="s">
        <v>101</v>
      </c>
      <c r="K19" s="18">
        <v>1</v>
      </c>
      <c r="M19" s="18">
        <v>1</v>
      </c>
      <c r="N19" s="18" t="s">
        <v>91</v>
      </c>
      <c r="O19" s="18" t="s">
        <v>92</v>
      </c>
      <c r="Q19" s="64" t="str">
        <f t="shared" si="0"/>
        <v>DEP_12</v>
      </c>
      <c r="R19" s="64" t="s">
        <v>2680</v>
      </c>
      <c r="S19" s="64" t="s">
        <v>2681</v>
      </c>
      <c r="T19" s="64" t="s">
        <v>756</v>
      </c>
    </row>
    <row r="20" spans="1:20" ht="100.8" x14ac:dyDescent="0.2">
      <c r="A20" s="12"/>
      <c r="B20" s="60" t="s">
        <v>85</v>
      </c>
      <c r="C20" s="60" t="s">
        <v>2682</v>
      </c>
      <c r="D20" s="60" t="s">
        <v>36</v>
      </c>
      <c r="E20" s="60" t="s">
        <v>2683</v>
      </c>
      <c r="F20" s="60"/>
      <c r="G20" s="60" t="s">
        <v>2684</v>
      </c>
      <c r="H20" s="145"/>
      <c r="I20" s="78" t="s">
        <v>101</v>
      </c>
      <c r="J20" s="78" t="s">
        <v>101</v>
      </c>
      <c r="K20" s="18">
        <v>1</v>
      </c>
      <c r="M20" s="18">
        <v>1</v>
      </c>
      <c r="N20" s="18" t="s">
        <v>102</v>
      </c>
      <c r="O20" s="18" t="s">
        <v>92</v>
      </c>
      <c r="Q20" s="64" t="str">
        <f t="shared" si="0"/>
        <v>DEP_13</v>
      </c>
      <c r="R20" s="64" t="s">
        <v>2685</v>
      </c>
      <c r="S20" s="64"/>
      <c r="T20" s="64" t="s">
        <v>5483</v>
      </c>
    </row>
    <row r="21" spans="1:20" ht="390.6" x14ac:dyDescent="0.2">
      <c r="A21" s="12"/>
      <c r="B21" s="60" t="s">
        <v>85</v>
      </c>
      <c r="C21" s="60" t="s">
        <v>2686</v>
      </c>
      <c r="D21" s="60" t="s">
        <v>36</v>
      </c>
      <c r="E21" s="60" t="s">
        <v>2687</v>
      </c>
      <c r="F21" s="60" t="s">
        <v>2688</v>
      </c>
      <c r="G21" s="60" t="s">
        <v>2689</v>
      </c>
      <c r="H21" s="145"/>
      <c r="I21" s="78" t="s">
        <v>101</v>
      </c>
      <c r="J21" s="78" t="s">
        <v>101</v>
      </c>
      <c r="K21" s="18" t="s">
        <v>101</v>
      </c>
      <c r="M21" s="18">
        <v>1</v>
      </c>
      <c r="N21" s="18" t="s">
        <v>102</v>
      </c>
      <c r="O21" s="18" t="s">
        <v>92</v>
      </c>
      <c r="Q21" s="64" t="str">
        <f t="shared" si="0"/>
        <v>DEP_14</v>
      </c>
      <c r="R21" s="64" t="s">
        <v>2189</v>
      </c>
      <c r="S21" s="64" t="s">
        <v>2690</v>
      </c>
      <c r="T21" s="60" t="s">
        <v>2691</v>
      </c>
    </row>
    <row r="22" spans="1:20" ht="409.6" x14ac:dyDescent="0.2">
      <c r="A22" s="12"/>
      <c r="B22" s="60" t="s">
        <v>85</v>
      </c>
      <c r="C22" s="60" t="s">
        <v>2692</v>
      </c>
      <c r="D22" s="60" t="s">
        <v>36</v>
      </c>
      <c r="E22" s="60" t="s">
        <v>2693</v>
      </c>
      <c r="F22" s="60" t="s">
        <v>2694</v>
      </c>
      <c r="G22" s="60" t="s">
        <v>2695</v>
      </c>
      <c r="H22" s="145"/>
      <c r="I22" s="78" t="s">
        <v>101</v>
      </c>
      <c r="J22" s="78" t="s">
        <v>101</v>
      </c>
      <c r="K22" s="63" t="s">
        <v>101</v>
      </c>
      <c r="M22" s="18">
        <v>1</v>
      </c>
      <c r="N22" s="18" t="s">
        <v>102</v>
      </c>
      <c r="O22" s="18" t="s">
        <v>92</v>
      </c>
      <c r="Q22" s="64" t="str">
        <f t="shared" si="0"/>
        <v>DEP_15</v>
      </c>
      <c r="R22" s="64" t="s">
        <v>2696</v>
      </c>
      <c r="S22" s="64" t="s">
        <v>2697</v>
      </c>
      <c r="T22" s="60" t="s">
        <v>2698</v>
      </c>
    </row>
    <row r="23" spans="1:20" ht="37.799999999999997" x14ac:dyDescent="0.2">
      <c r="A23" s="12"/>
      <c r="B23" s="60" t="s">
        <v>85</v>
      </c>
      <c r="C23" s="60" t="s">
        <v>2699</v>
      </c>
      <c r="D23" s="60" t="s">
        <v>36</v>
      </c>
      <c r="E23" s="60" t="s">
        <v>2700</v>
      </c>
      <c r="F23" s="60" t="s">
        <v>2701</v>
      </c>
      <c r="G23" s="60" t="s">
        <v>5485</v>
      </c>
      <c r="H23" s="145"/>
      <c r="I23" s="78" t="s">
        <v>101</v>
      </c>
      <c r="J23" s="78" t="s">
        <v>101</v>
      </c>
      <c r="K23" s="18" t="s">
        <v>101</v>
      </c>
      <c r="M23" s="31">
        <v>2</v>
      </c>
      <c r="N23" s="18" t="s">
        <v>102</v>
      </c>
      <c r="O23" s="18" t="s">
        <v>184</v>
      </c>
      <c r="Q23" s="64" t="str">
        <f t="shared" si="0"/>
        <v>DEP_16</v>
      </c>
      <c r="R23" s="64" t="s">
        <v>2702</v>
      </c>
      <c r="S23" s="64" t="s">
        <v>2703</v>
      </c>
      <c r="T23" s="64" t="s">
        <v>207</v>
      </c>
    </row>
    <row r="24" spans="1:20" ht="63" x14ac:dyDescent="0.2">
      <c r="A24" s="12"/>
      <c r="B24" s="60" t="s">
        <v>85</v>
      </c>
      <c r="C24" s="60" t="s">
        <v>2704</v>
      </c>
      <c r="D24" s="60" t="s">
        <v>36</v>
      </c>
      <c r="E24" s="60" t="s">
        <v>2705</v>
      </c>
      <c r="F24" s="60" t="s">
        <v>2706</v>
      </c>
      <c r="G24" s="60" t="s">
        <v>753</v>
      </c>
      <c r="H24" s="145"/>
      <c r="I24" s="78" t="s">
        <v>101</v>
      </c>
      <c r="J24" s="78" t="s">
        <v>101</v>
      </c>
      <c r="K24" s="18" t="s">
        <v>101</v>
      </c>
      <c r="M24" s="31">
        <v>1</v>
      </c>
      <c r="N24" s="18" t="s">
        <v>102</v>
      </c>
      <c r="O24" s="18" t="s">
        <v>92</v>
      </c>
      <c r="Q24" s="64" t="str">
        <f t="shared" si="0"/>
        <v>DEP_17</v>
      </c>
      <c r="R24" s="64" t="s">
        <v>2707</v>
      </c>
      <c r="S24" s="64" t="s">
        <v>2708</v>
      </c>
      <c r="T24" s="64" t="s">
        <v>756</v>
      </c>
    </row>
    <row r="25" spans="1:20" ht="63" x14ac:dyDescent="0.2">
      <c r="A25" s="12"/>
      <c r="B25" s="60" t="s">
        <v>85</v>
      </c>
      <c r="C25" s="60" t="s">
        <v>2709</v>
      </c>
      <c r="D25" s="60" t="s">
        <v>36</v>
      </c>
      <c r="E25" s="60" t="s">
        <v>2710</v>
      </c>
      <c r="F25" s="60" t="s">
        <v>2711</v>
      </c>
      <c r="G25" s="60" t="s">
        <v>753</v>
      </c>
      <c r="H25" s="145"/>
      <c r="I25" s="78" t="s">
        <v>101</v>
      </c>
      <c r="J25" s="78" t="s">
        <v>101</v>
      </c>
      <c r="K25" s="18" t="s">
        <v>101</v>
      </c>
      <c r="M25" s="31">
        <v>1</v>
      </c>
      <c r="N25" s="18" t="s">
        <v>102</v>
      </c>
      <c r="O25" s="18" t="s">
        <v>92</v>
      </c>
      <c r="Q25" s="64" t="str">
        <f t="shared" si="0"/>
        <v>DEP_18</v>
      </c>
      <c r="R25" s="64" t="s">
        <v>2712</v>
      </c>
      <c r="S25" s="64" t="s">
        <v>2713</v>
      </c>
      <c r="T25" s="64" t="s">
        <v>756</v>
      </c>
    </row>
    <row r="26" spans="1:20" ht="176.4" x14ac:dyDescent="0.2">
      <c r="A26" s="12"/>
      <c r="B26" s="60" t="s">
        <v>85</v>
      </c>
      <c r="C26" s="60" t="s">
        <v>2714</v>
      </c>
      <c r="D26" s="60" t="s">
        <v>36</v>
      </c>
      <c r="E26" s="60" t="s">
        <v>2715</v>
      </c>
      <c r="F26" s="60" t="s">
        <v>2715</v>
      </c>
      <c r="G26" s="60" t="s">
        <v>2716</v>
      </c>
      <c r="H26" s="145"/>
      <c r="I26" s="78" t="s">
        <v>101</v>
      </c>
      <c r="J26" s="78" t="s">
        <v>101</v>
      </c>
      <c r="K26" s="18" t="s">
        <v>101</v>
      </c>
      <c r="M26" s="31">
        <v>1</v>
      </c>
      <c r="N26" s="18" t="s">
        <v>102</v>
      </c>
      <c r="O26" s="18" t="s">
        <v>92</v>
      </c>
      <c r="Q26" s="64" t="str">
        <f t="shared" si="0"/>
        <v>DEP_19</v>
      </c>
      <c r="R26" s="64" t="s">
        <v>714</v>
      </c>
      <c r="S26" s="64" t="s">
        <v>2717</v>
      </c>
      <c r="T26" s="64" t="s">
        <v>716</v>
      </c>
    </row>
    <row r="27" spans="1:20" ht="37.799999999999997" x14ac:dyDescent="0.2">
      <c r="A27" s="12"/>
      <c r="B27" s="60" t="s">
        <v>85</v>
      </c>
      <c r="C27" s="60" t="s">
        <v>2718</v>
      </c>
      <c r="D27" s="60" t="s">
        <v>36</v>
      </c>
      <c r="E27" s="60" t="s">
        <v>2719</v>
      </c>
      <c r="F27" s="60" t="s">
        <v>2720</v>
      </c>
      <c r="G27" s="60" t="s">
        <v>5485</v>
      </c>
      <c r="H27" s="145"/>
      <c r="I27" s="78" t="s">
        <v>101</v>
      </c>
      <c r="J27" s="78" t="s">
        <v>101</v>
      </c>
      <c r="K27" s="18" t="s">
        <v>101</v>
      </c>
      <c r="M27" s="31">
        <v>1</v>
      </c>
      <c r="N27" s="18" t="s">
        <v>102</v>
      </c>
      <c r="O27" s="18" t="s">
        <v>92</v>
      </c>
      <c r="Q27" s="64" t="str">
        <f t="shared" si="0"/>
        <v>DEP_20</v>
      </c>
      <c r="R27" s="64" t="s">
        <v>2721</v>
      </c>
      <c r="S27" s="64" t="s">
        <v>2722</v>
      </c>
      <c r="T27" s="64" t="s">
        <v>207</v>
      </c>
    </row>
    <row r="28" spans="1:20" ht="37.799999999999997" x14ac:dyDescent="0.2">
      <c r="A28" s="12"/>
      <c r="B28" s="60" t="s">
        <v>85</v>
      </c>
      <c r="C28" s="60" t="s">
        <v>2723</v>
      </c>
      <c r="D28" s="60" t="s">
        <v>36</v>
      </c>
      <c r="E28" s="60" t="s">
        <v>2724</v>
      </c>
      <c r="F28" s="60" t="s">
        <v>2725</v>
      </c>
      <c r="G28" s="60" t="s">
        <v>2726</v>
      </c>
      <c r="H28" s="145"/>
      <c r="I28" s="78" t="s">
        <v>101</v>
      </c>
      <c r="J28" s="78" t="s">
        <v>101</v>
      </c>
      <c r="K28" s="18" t="s">
        <v>101</v>
      </c>
      <c r="M28" s="31">
        <v>2</v>
      </c>
      <c r="N28" s="18" t="s">
        <v>102</v>
      </c>
      <c r="O28" s="18" t="s">
        <v>184</v>
      </c>
      <c r="Q28" s="64" t="str">
        <f t="shared" si="0"/>
        <v>DEP_21</v>
      </c>
      <c r="R28" s="64" t="s">
        <v>2727</v>
      </c>
      <c r="S28" s="64" t="s">
        <v>2728</v>
      </c>
      <c r="T28" s="64" t="s">
        <v>744</v>
      </c>
    </row>
    <row r="29" spans="1:20" ht="37.799999999999997" x14ac:dyDescent="0.2">
      <c r="A29" s="12"/>
      <c r="B29" s="60" t="s">
        <v>85</v>
      </c>
      <c r="C29" s="60" t="s">
        <v>2729</v>
      </c>
      <c r="D29" s="60" t="s">
        <v>36</v>
      </c>
      <c r="E29" s="60" t="s">
        <v>2730</v>
      </c>
      <c r="F29" s="60" t="s">
        <v>2731</v>
      </c>
      <c r="G29" s="60" t="s">
        <v>2726</v>
      </c>
      <c r="H29" s="145"/>
      <c r="I29" s="78" t="s">
        <v>101</v>
      </c>
      <c r="J29" s="78" t="s">
        <v>101</v>
      </c>
      <c r="K29" s="18" t="s">
        <v>101</v>
      </c>
      <c r="M29" s="31">
        <v>2</v>
      </c>
      <c r="N29" s="18" t="s">
        <v>102</v>
      </c>
      <c r="O29" s="18" t="s">
        <v>184</v>
      </c>
      <c r="Q29" s="64" t="str">
        <f t="shared" si="0"/>
        <v>DEP_22</v>
      </c>
      <c r="R29" s="64" t="s">
        <v>2732</v>
      </c>
      <c r="S29" s="64" t="s">
        <v>2733</v>
      </c>
      <c r="T29" s="64" t="s">
        <v>744</v>
      </c>
    </row>
    <row r="30" spans="1:20" ht="63" x14ac:dyDescent="0.2">
      <c r="A30" s="12"/>
      <c r="B30" s="60" t="s">
        <v>85</v>
      </c>
      <c r="C30" s="60" t="s">
        <v>2734</v>
      </c>
      <c r="D30" s="60" t="s">
        <v>36</v>
      </c>
      <c r="E30" s="60" t="s">
        <v>2735</v>
      </c>
      <c r="F30" s="60" t="s">
        <v>2736</v>
      </c>
      <c r="G30" s="60" t="s">
        <v>753</v>
      </c>
      <c r="H30" s="145"/>
      <c r="I30" s="78" t="s">
        <v>101</v>
      </c>
      <c r="J30" s="78" t="s">
        <v>101</v>
      </c>
      <c r="K30" s="18" t="s">
        <v>101</v>
      </c>
      <c r="M30" s="31">
        <v>2</v>
      </c>
      <c r="N30" s="18" t="s">
        <v>102</v>
      </c>
      <c r="O30" s="18" t="s">
        <v>184</v>
      </c>
      <c r="Q30" s="64" t="str">
        <f t="shared" si="0"/>
        <v>DEP_23</v>
      </c>
      <c r="R30" s="64" t="s">
        <v>2737</v>
      </c>
      <c r="S30" s="64" t="s">
        <v>2738</v>
      </c>
      <c r="T30" s="64" t="s">
        <v>756</v>
      </c>
    </row>
    <row r="31" spans="1:20" ht="37.799999999999997" x14ac:dyDescent="0.2">
      <c r="A31" s="12"/>
      <c r="B31" s="60" t="s">
        <v>85</v>
      </c>
      <c r="C31" s="60" t="s">
        <v>2739</v>
      </c>
      <c r="D31" s="60" t="s">
        <v>36</v>
      </c>
      <c r="E31" s="60" t="s">
        <v>2740</v>
      </c>
      <c r="F31" s="60" t="s">
        <v>2741</v>
      </c>
      <c r="G31" s="60" t="s">
        <v>2726</v>
      </c>
      <c r="H31" s="145"/>
      <c r="I31" s="78" t="s">
        <v>101</v>
      </c>
      <c r="J31" s="78" t="s">
        <v>101</v>
      </c>
      <c r="K31" s="18" t="s">
        <v>101</v>
      </c>
      <c r="M31" s="31">
        <v>2</v>
      </c>
      <c r="N31" s="18" t="s">
        <v>102</v>
      </c>
      <c r="O31" s="18" t="s">
        <v>184</v>
      </c>
      <c r="Q31" s="64" t="str">
        <f t="shared" si="0"/>
        <v>DEP_24</v>
      </c>
      <c r="R31" s="64" t="s">
        <v>2742</v>
      </c>
      <c r="S31" s="64" t="s">
        <v>2743</v>
      </c>
      <c r="T31" s="64" t="s">
        <v>744</v>
      </c>
    </row>
    <row r="32" spans="1:20" ht="63" x14ac:dyDescent="0.2">
      <c r="A32" s="12"/>
      <c r="B32" s="60" t="s">
        <v>85</v>
      </c>
      <c r="C32" s="60" t="s">
        <v>2744</v>
      </c>
      <c r="D32" s="60" t="s">
        <v>36</v>
      </c>
      <c r="E32" s="60" t="s">
        <v>2745</v>
      </c>
      <c r="F32" s="60" t="s">
        <v>2746</v>
      </c>
      <c r="G32" s="60" t="s">
        <v>753</v>
      </c>
      <c r="H32" s="145"/>
      <c r="I32" s="78" t="s">
        <v>101</v>
      </c>
      <c r="J32" s="78" t="s">
        <v>101</v>
      </c>
      <c r="K32" s="18" t="s">
        <v>101</v>
      </c>
      <c r="M32" s="31">
        <v>2</v>
      </c>
      <c r="N32" s="18" t="s">
        <v>102</v>
      </c>
      <c r="O32" s="18" t="s">
        <v>184</v>
      </c>
      <c r="Q32" s="64" t="str">
        <f t="shared" si="0"/>
        <v>DEP_25</v>
      </c>
      <c r="R32" s="64" t="s">
        <v>2747</v>
      </c>
      <c r="S32" s="64" t="s">
        <v>2748</v>
      </c>
      <c r="T32" s="64" t="s">
        <v>756</v>
      </c>
    </row>
    <row r="33" spans="1:20" ht="25.2" x14ac:dyDescent="0.2">
      <c r="A33" s="12"/>
      <c r="B33" s="60" t="s">
        <v>85</v>
      </c>
      <c r="C33" s="60" t="s">
        <v>2749</v>
      </c>
      <c r="D33" s="60" t="s">
        <v>36</v>
      </c>
      <c r="E33" s="60" t="s">
        <v>2750</v>
      </c>
      <c r="F33" s="60" t="s">
        <v>2751</v>
      </c>
      <c r="G33" s="60" t="s">
        <v>89</v>
      </c>
      <c r="H33" s="145"/>
      <c r="I33" s="78" t="s">
        <v>101</v>
      </c>
      <c r="J33" s="78" t="s">
        <v>101</v>
      </c>
      <c r="K33" s="18" t="s">
        <v>101</v>
      </c>
      <c r="M33" s="31">
        <v>3</v>
      </c>
      <c r="N33" s="18" t="s">
        <v>102</v>
      </c>
      <c r="O33" s="18" t="s">
        <v>133</v>
      </c>
      <c r="Q33" s="64" t="str">
        <f t="shared" si="0"/>
        <v>DEP_26</v>
      </c>
      <c r="R33" s="64" t="s">
        <v>2752</v>
      </c>
      <c r="S33" s="64" t="s">
        <v>2753</v>
      </c>
      <c r="T33" s="64" t="s">
        <v>95</v>
      </c>
    </row>
    <row r="34" spans="1:20" ht="37.799999999999997" x14ac:dyDescent="0.2">
      <c r="A34" s="12"/>
      <c r="B34" s="60" t="s">
        <v>85</v>
      </c>
      <c r="C34" s="60" t="s">
        <v>2754</v>
      </c>
      <c r="D34" s="60" t="s">
        <v>36</v>
      </c>
      <c r="E34" s="60" t="s">
        <v>2755</v>
      </c>
      <c r="F34" s="60" t="s">
        <v>2756</v>
      </c>
      <c r="G34" s="60" t="s">
        <v>2726</v>
      </c>
      <c r="H34" s="145"/>
      <c r="I34" s="78" t="s">
        <v>101</v>
      </c>
      <c r="J34" s="78" t="s">
        <v>101</v>
      </c>
      <c r="K34" s="18" t="s">
        <v>101</v>
      </c>
      <c r="M34" s="31">
        <v>2</v>
      </c>
      <c r="N34" s="18" t="s">
        <v>102</v>
      </c>
      <c r="O34" s="18" t="s">
        <v>184</v>
      </c>
      <c r="Q34" s="64" t="str">
        <f t="shared" si="0"/>
        <v>DEP_27</v>
      </c>
      <c r="R34" s="64" t="s">
        <v>2757</v>
      </c>
      <c r="S34" s="64" t="s">
        <v>2758</v>
      </c>
      <c r="T34" s="64" t="s">
        <v>744</v>
      </c>
    </row>
    <row r="35" spans="1:20" ht="25.2" x14ac:dyDescent="0.2">
      <c r="A35" s="12"/>
      <c r="B35" s="60" t="s">
        <v>85</v>
      </c>
      <c r="C35" s="60" t="s">
        <v>2759</v>
      </c>
      <c r="D35" s="60" t="s">
        <v>36</v>
      </c>
      <c r="E35" s="60" t="s">
        <v>2760</v>
      </c>
      <c r="F35" s="60" t="s">
        <v>2761</v>
      </c>
      <c r="G35" s="60" t="s">
        <v>219</v>
      </c>
      <c r="H35" s="145"/>
      <c r="I35" s="78" t="s">
        <v>101</v>
      </c>
      <c r="J35" s="78" t="s">
        <v>101</v>
      </c>
      <c r="K35" s="18" t="s">
        <v>101</v>
      </c>
      <c r="M35" s="31">
        <v>2</v>
      </c>
      <c r="N35" s="18" t="s">
        <v>102</v>
      </c>
      <c r="O35" s="18" t="s">
        <v>184</v>
      </c>
      <c r="Q35" s="64" t="str">
        <f t="shared" si="0"/>
        <v>DEP_28</v>
      </c>
      <c r="R35" s="64" t="s">
        <v>2762</v>
      </c>
      <c r="S35" s="64" t="s">
        <v>2763</v>
      </c>
      <c r="T35" s="64" t="s">
        <v>222</v>
      </c>
    </row>
    <row r="36" spans="1:20" ht="75.599999999999994" x14ac:dyDescent="0.2">
      <c r="A36" s="12"/>
      <c r="B36" s="60" t="s">
        <v>129</v>
      </c>
      <c r="C36" s="60" t="s">
        <v>2764</v>
      </c>
      <c r="D36" s="60" t="s">
        <v>36</v>
      </c>
      <c r="E36" s="60" t="s">
        <v>2765</v>
      </c>
      <c r="F36" s="60" t="s">
        <v>2766</v>
      </c>
      <c r="G36" s="60" t="s">
        <v>2767</v>
      </c>
      <c r="H36" s="145"/>
      <c r="I36" s="78" t="s">
        <v>101</v>
      </c>
      <c r="J36" s="78" t="s">
        <v>101</v>
      </c>
      <c r="K36" s="18" t="s">
        <v>101</v>
      </c>
      <c r="M36" s="31">
        <v>2</v>
      </c>
      <c r="N36" s="18" t="s">
        <v>102</v>
      </c>
      <c r="O36" s="18" t="s">
        <v>184</v>
      </c>
      <c r="Q36" s="64" t="str">
        <f t="shared" si="0"/>
        <v>DEP_29</v>
      </c>
      <c r="R36" s="64" t="s">
        <v>2768</v>
      </c>
      <c r="S36" s="64" t="s">
        <v>2769</v>
      </c>
      <c r="T36" s="64" t="s">
        <v>2770</v>
      </c>
    </row>
    <row r="37" spans="1:20" ht="37.799999999999997" x14ac:dyDescent="0.2">
      <c r="A37" s="12"/>
      <c r="B37" s="60" t="s">
        <v>85</v>
      </c>
      <c r="C37" s="60" t="s">
        <v>2771</v>
      </c>
      <c r="D37" s="60" t="s">
        <v>36</v>
      </c>
      <c r="E37" s="60" t="s">
        <v>2772</v>
      </c>
      <c r="F37" s="60" t="s">
        <v>2773</v>
      </c>
      <c r="G37" s="60" t="s">
        <v>2774</v>
      </c>
      <c r="H37" s="145"/>
      <c r="I37" s="78" t="s">
        <v>101</v>
      </c>
      <c r="J37" s="78" t="s">
        <v>101</v>
      </c>
      <c r="K37" s="18">
        <v>1</v>
      </c>
      <c r="M37" s="18">
        <v>1</v>
      </c>
      <c r="N37" s="18" t="s">
        <v>102</v>
      </c>
      <c r="O37" s="18" t="s">
        <v>92</v>
      </c>
      <c r="Q37" s="64" t="str">
        <f t="shared" si="0"/>
        <v>DEP_30</v>
      </c>
      <c r="R37" s="64" t="s">
        <v>2775</v>
      </c>
      <c r="S37" s="64" t="s">
        <v>2776</v>
      </c>
      <c r="T37" s="64" t="s">
        <v>744</v>
      </c>
    </row>
    <row r="38" spans="1:20" ht="50.4" x14ac:dyDescent="0.2">
      <c r="A38" s="12"/>
      <c r="B38" s="60" t="s">
        <v>85</v>
      </c>
      <c r="C38" s="60" t="s">
        <v>2777</v>
      </c>
      <c r="D38" s="60" t="s">
        <v>36</v>
      </c>
      <c r="E38" s="60" t="s">
        <v>2778</v>
      </c>
      <c r="F38" s="60" t="s">
        <v>2779</v>
      </c>
      <c r="G38" s="60" t="s">
        <v>89</v>
      </c>
      <c r="H38" s="145"/>
      <c r="I38" s="78" t="s">
        <v>101</v>
      </c>
      <c r="J38" s="78" t="s">
        <v>101</v>
      </c>
      <c r="K38" s="18" t="s">
        <v>101</v>
      </c>
      <c r="M38" s="31">
        <v>1</v>
      </c>
      <c r="N38" s="18" t="s">
        <v>102</v>
      </c>
      <c r="O38" s="18" t="s">
        <v>92</v>
      </c>
      <c r="Q38" s="64" t="str">
        <f t="shared" si="0"/>
        <v>DEP_31</v>
      </c>
      <c r="R38" s="64" t="s">
        <v>2780</v>
      </c>
      <c r="S38" s="64" t="s">
        <v>2781</v>
      </c>
      <c r="T38" s="64" t="s">
        <v>95</v>
      </c>
    </row>
    <row r="39" spans="1:20" ht="50.4" x14ac:dyDescent="0.2">
      <c r="A39" s="12"/>
      <c r="B39" s="60" t="s">
        <v>85</v>
      </c>
      <c r="C39" s="60" t="s">
        <v>2782</v>
      </c>
      <c r="D39" s="60" t="s">
        <v>36</v>
      </c>
      <c r="E39" s="60" t="s">
        <v>2783</v>
      </c>
      <c r="F39" s="60" t="s">
        <v>2784</v>
      </c>
      <c r="G39" s="60" t="s">
        <v>89</v>
      </c>
      <c r="H39" s="145"/>
      <c r="I39" s="78" t="s">
        <v>101</v>
      </c>
      <c r="J39" s="78" t="s">
        <v>101</v>
      </c>
      <c r="K39" s="18">
        <v>1</v>
      </c>
      <c r="M39" s="31">
        <v>1</v>
      </c>
      <c r="N39" s="18" t="s">
        <v>102</v>
      </c>
      <c r="O39" s="18" t="s">
        <v>92</v>
      </c>
      <c r="Q39" s="64" t="str">
        <f t="shared" si="0"/>
        <v>DEP_32</v>
      </c>
      <c r="R39" s="64" t="s">
        <v>2785</v>
      </c>
      <c r="S39" s="64" t="s">
        <v>2786</v>
      </c>
      <c r="T39" s="64" t="s">
        <v>95</v>
      </c>
    </row>
    <row r="40" spans="1:20" ht="37.799999999999997" x14ac:dyDescent="0.2">
      <c r="A40" s="12"/>
      <c r="B40" s="60" t="s">
        <v>129</v>
      </c>
      <c r="C40" s="60" t="s">
        <v>2787</v>
      </c>
      <c r="D40" s="60" t="s">
        <v>36</v>
      </c>
      <c r="E40" s="60" t="s">
        <v>2788</v>
      </c>
      <c r="F40" s="60" t="s">
        <v>2789</v>
      </c>
      <c r="G40" s="60" t="s">
        <v>219</v>
      </c>
      <c r="H40" s="145"/>
      <c r="I40" s="78" t="s">
        <v>101</v>
      </c>
      <c r="J40" s="78" t="s">
        <v>101</v>
      </c>
      <c r="K40" s="18">
        <v>1</v>
      </c>
      <c r="M40" s="31">
        <v>2</v>
      </c>
      <c r="N40" s="18" t="s">
        <v>102</v>
      </c>
      <c r="O40" s="18" t="s">
        <v>184</v>
      </c>
      <c r="Q40" s="64" t="str">
        <f t="shared" si="0"/>
        <v>DEP_33</v>
      </c>
      <c r="R40" s="64" t="s">
        <v>2790</v>
      </c>
      <c r="S40" s="64" t="s">
        <v>2791</v>
      </c>
      <c r="T40" s="64" t="s">
        <v>222</v>
      </c>
    </row>
    <row r="41" spans="1:20" ht="37.799999999999997" x14ac:dyDescent="0.2">
      <c r="A41" s="12"/>
      <c r="B41" s="60" t="s">
        <v>129</v>
      </c>
      <c r="C41" s="60" t="s">
        <v>2792</v>
      </c>
      <c r="D41" s="60" t="s">
        <v>36</v>
      </c>
      <c r="E41" s="60" t="s">
        <v>2793</v>
      </c>
      <c r="F41" s="60" t="s">
        <v>2794</v>
      </c>
      <c r="G41" s="60" t="s">
        <v>5485</v>
      </c>
      <c r="H41" s="145"/>
      <c r="I41" s="78" t="s">
        <v>101</v>
      </c>
      <c r="J41" s="78" t="s">
        <v>101</v>
      </c>
      <c r="K41" s="18" t="s">
        <v>101</v>
      </c>
      <c r="M41" s="18">
        <v>2</v>
      </c>
      <c r="N41" s="18" t="s">
        <v>102</v>
      </c>
      <c r="O41" s="18" t="s">
        <v>184</v>
      </c>
      <c r="Q41" s="64" t="str">
        <f t="shared" si="0"/>
        <v>DEP_34</v>
      </c>
      <c r="R41" s="64" t="s">
        <v>2795</v>
      </c>
      <c r="S41" s="64" t="s">
        <v>2796</v>
      </c>
      <c r="T41" s="64" t="s">
        <v>207</v>
      </c>
    </row>
    <row r="42" spans="1:20" ht="37.799999999999997" x14ac:dyDescent="0.2">
      <c r="A42" s="12"/>
      <c r="B42" s="60" t="s">
        <v>85</v>
      </c>
      <c r="C42" s="60" t="s">
        <v>2797</v>
      </c>
      <c r="D42" s="60" t="s">
        <v>36</v>
      </c>
      <c r="E42" s="60" t="s">
        <v>2798</v>
      </c>
      <c r="F42" s="60" t="s">
        <v>2799</v>
      </c>
      <c r="G42" s="60" t="s">
        <v>5485</v>
      </c>
      <c r="H42" s="145"/>
      <c r="I42" s="78" t="s">
        <v>101</v>
      </c>
      <c r="J42" s="78" t="s">
        <v>101</v>
      </c>
      <c r="K42" s="18">
        <v>1</v>
      </c>
      <c r="M42" s="31">
        <v>2</v>
      </c>
      <c r="N42" s="18" t="s">
        <v>102</v>
      </c>
      <c r="O42" s="18" t="s">
        <v>184</v>
      </c>
      <c r="Q42" s="64" t="str">
        <f t="shared" si="0"/>
        <v>DEP_35</v>
      </c>
      <c r="R42" s="64" t="s">
        <v>2800</v>
      </c>
      <c r="S42" s="64" t="s">
        <v>2801</v>
      </c>
      <c r="T42" s="64" t="s">
        <v>207</v>
      </c>
    </row>
    <row r="43" spans="1:20" ht="163.80000000000001" x14ac:dyDescent="0.2">
      <c r="A43" s="12"/>
      <c r="B43" s="60" t="s">
        <v>129</v>
      </c>
      <c r="C43" s="60" t="s">
        <v>2802</v>
      </c>
      <c r="D43" s="60" t="s">
        <v>36</v>
      </c>
      <c r="E43" s="60" t="s">
        <v>2803</v>
      </c>
      <c r="F43" s="60" t="s">
        <v>2804</v>
      </c>
      <c r="G43" s="60" t="s">
        <v>5485</v>
      </c>
      <c r="H43" s="145"/>
      <c r="I43" s="78" t="s">
        <v>101</v>
      </c>
      <c r="J43" s="78" t="s">
        <v>101</v>
      </c>
      <c r="K43" s="18">
        <v>1</v>
      </c>
      <c r="M43" s="18">
        <v>2</v>
      </c>
      <c r="N43" s="18" t="s">
        <v>102</v>
      </c>
      <c r="O43" s="18" t="s">
        <v>184</v>
      </c>
      <c r="Q43" s="64" t="str">
        <f t="shared" si="0"/>
        <v>DEP_36</v>
      </c>
      <c r="R43" s="64" t="s">
        <v>2805</v>
      </c>
      <c r="S43" s="64" t="s">
        <v>2806</v>
      </c>
      <c r="T43" s="64" t="s">
        <v>207</v>
      </c>
    </row>
    <row r="44" spans="1:20" ht="252" x14ac:dyDescent="0.2">
      <c r="A44" s="12"/>
      <c r="B44" s="60" t="s">
        <v>129</v>
      </c>
      <c r="C44" s="60" t="s">
        <v>2807</v>
      </c>
      <c r="D44" s="60" t="s">
        <v>36</v>
      </c>
      <c r="E44" s="60" t="s">
        <v>2808</v>
      </c>
      <c r="F44" s="60" t="s">
        <v>2809</v>
      </c>
      <c r="G44" s="60" t="s">
        <v>219</v>
      </c>
      <c r="H44" s="145"/>
      <c r="I44" s="78" t="s">
        <v>101</v>
      </c>
      <c r="J44" s="78" t="s">
        <v>101</v>
      </c>
      <c r="K44" s="18" t="s">
        <v>101</v>
      </c>
      <c r="M44" s="31">
        <v>1</v>
      </c>
      <c r="N44" s="18" t="s">
        <v>102</v>
      </c>
      <c r="O44" s="18" t="s">
        <v>92</v>
      </c>
      <c r="Q44" s="64" t="str">
        <f t="shared" si="0"/>
        <v>DEP_37</v>
      </c>
      <c r="R44" s="64" t="s">
        <v>2810</v>
      </c>
      <c r="S44" s="64" t="s">
        <v>2811</v>
      </c>
      <c r="T44" s="64" t="s">
        <v>222</v>
      </c>
    </row>
    <row r="45" spans="1:20" ht="37.799999999999997" x14ac:dyDescent="0.2">
      <c r="A45" s="12"/>
      <c r="B45" s="60" t="s">
        <v>129</v>
      </c>
      <c r="C45" s="60" t="s">
        <v>2812</v>
      </c>
      <c r="D45" s="60" t="s">
        <v>36</v>
      </c>
      <c r="E45" s="60" t="s">
        <v>2053</v>
      </c>
      <c r="F45" s="60" t="s">
        <v>1112</v>
      </c>
      <c r="G45" s="60" t="s">
        <v>219</v>
      </c>
      <c r="H45" s="145"/>
      <c r="I45" s="78" t="s">
        <v>101</v>
      </c>
      <c r="J45" s="78" t="s">
        <v>101</v>
      </c>
      <c r="K45" s="18" t="s">
        <v>101</v>
      </c>
      <c r="M45" s="18">
        <v>2</v>
      </c>
      <c r="N45" s="18" t="s">
        <v>102</v>
      </c>
      <c r="O45" s="18" t="s">
        <v>184</v>
      </c>
      <c r="Q45" s="64" t="str">
        <f t="shared" si="0"/>
        <v>DEP_38</v>
      </c>
      <c r="R45" s="64" t="s">
        <v>2054</v>
      </c>
      <c r="S45" s="64" t="s">
        <v>1114</v>
      </c>
      <c r="T45" s="64" t="s">
        <v>222</v>
      </c>
    </row>
    <row r="46" spans="1:20" ht="50.4" x14ac:dyDescent="0.2">
      <c r="A46" s="12"/>
      <c r="B46" s="60" t="s">
        <v>129</v>
      </c>
      <c r="C46" s="60" t="s">
        <v>2813</v>
      </c>
      <c r="D46" s="60" t="s">
        <v>36</v>
      </c>
      <c r="E46" s="60" t="s">
        <v>2814</v>
      </c>
      <c r="F46" s="60" t="s">
        <v>2815</v>
      </c>
      <c r="G46" s="60" t="s">
        <v>5485</v>
      </c>
      <c r="H46" s="145"/>
      <c r="I46" s="78" t="s">
        <v>101</v>
      </c>
      <c r="J46" s="78" t="s">
        <v>101</v>
      </c>
      <c r="K46" s="18">
        <v>1</v>
      </c>
      <c r="M46" s="18">
        <v>1</v>
      </c>
      <c r="N46" s="18" t="s">
        <v>102</v>
      </c>
      <c r="O46" s="18" t="s">
        <v>92</v>
      </c>
      <c r="Q46" s="64" t="str">
        <f t="shared" si="0"/>
        <v>DEP_39</v>
      </c>
      <c r="R46" s="64" t="s">
        <v>2816</v>
      </c>
      <c r="S46" s="64" t="s">
        <v>2817</v>
      </c>
      <c r="T46" s="64" t="s">
        <v>207</v>
      </c>
    </row>
    <row r="47" spans="1:20" ht="37.799999999999997" x14ac:dyDescent="0.2">
      <c r="A47" s="12"/>
      <c r="B47" s="60" t="s">
        <v>85</v>
      </c>
      <c r="C47" s="60" t="s">
        <v>2818</v>
      </c>
      <c r="D47" s="60" t="s">
        <v>36</v>
      </c>
      <c r="E47" s="60" t="s">
        <v>2819</v>
      </c>
      <c r="F47" s="60" t="s">
        <v>2820</v>
      </c>
      <c r="G47" s="60" t="s">
        <v>418</v>
      </c>
      <c r="H47" s="145"/>
      <c r="I47" s="78" t="s">
        <v>101</v>
      </c>
      <c r="J47" s="78" t="s">
        <v>101</v>
      </c>
      <c r="K47" s="18" t="s">
        <v>101</v>
      </c>
      <c r="M47" s="31">
        <v>1</v>
      </c>
      <c r="N47" s="18" t="s">
        <v>102</v>
      </c>
      <c r="O47" s="18" t="s">
        <v>92</v>
      </c>
      <c r="Q47" s="64" t="str">
        <f t="shared" si="0"/>
        <v>DEP_40</v>
      </c>
      <c r="R47" s="64" t="s">
        <v>2821</v>
      </c>
      <c r="S47" s="64" t="s">
        <v>2822</v>
      </c>
      <c r="T47" s="64" t="s">
        <v>744</v>
      </c>
    </row>
    <row r="48" spans="1:20" ht="37.799999999999997" x14ac:dyDescent="0.2">
      <c r="A48" s="12"/>
      <c r="B48" s="60" t="s">
        <v>85</v>
      </c>
      <c r="C48" s="60" t="s">
        <v>2823</v>
      </c>
      <c r="D48" s="60" t="s">
        <v>36</v>
      </c>
      <c r="E48" s="60" t="s">
        <v>2824</v>
      </c>
      <c r="F48" s="60" t="s">
        <v>2825</v>
      </c>
      <c r="G48" s="60" t="s">
        <v>219</v>
      </c>
      <c r="H48" s="145"/>
      <c r="I48" s="78" t="s">
        <v>101</v>
      </c>
      <c r="J48" s="78" t="s">
        <v>101</v>
      </c>
      <c r="K48" s="18" t="s">
        <v>101</v>
      </c>
      <c r="M48" s="31">
        <v>1</v>
      </c>
      <c r="N48" s="18" t="s">
        <v>102</v>
      </c>
      <c r="O48" s="18" t="s">
        <v>92</v>
      </c>
      <c r="Q48" s="64" t="str">
        <f t="shared" si="0"/>
        <v>DEP_41</v>
      </c>
      <c r="R48" s="64" t="s">
        <v>2826</v>
      </c>
      <c r="S48" s="64" t="s">
        <v>2827</v>
      </c>
      <c r="T48" s="64" t="s">
        <v>219</v>
      </c>
    </row>
    <row r="49" spans="1:20" ht="37.799999999999997" x14ac:dyDescent="0.2">
      <c r="A49" s="12"/>
      <c r="B49" s="60" t="s">
        <v>85</v>
      </c>
      <c r="C49" s="60" t="s">
        <v>2828</v>
      </c>
      <c r="D49" s="60" t="s">
        <v>36</v>
      </c>
      <c r="E49" s="60" t="s">
        <v>2829</v>
      </c>
      <c r="F49" s="60" t="s">
        <v>2830</v>
      </c>
      <c r="G49" s="60" t="s">
        <v>2774</v>
      </c>
      <c r="H49" s="145"/>
      <c r="I49" s="78" t="s">
        <v>101</v>
      </c>
      <c r="J49" s="78" t="s">
        <v>101</v>
      </c>
      <c r="K49" s="18">
        <v>1</v>
      </c>
      <c r="M49" s="87">
        <v>2</v>
      </c>
      <c r="N49" s="18" t="s">
        <v>102</v>
      </c>
      <c r="O49" s="88" t="s">
        <v>184</v>
      </c>
      <c r="Q49" s="64" t="str">
        <f t="shared" si="0"/>
        <v>DEP_42</v>
      </c>
      <c r="R49" s="64" t="s">
        <v>2831</v>
      </c>
      <c r="S49" s="64" t="s">
        <v>2832</v>
      </c>
      <c r="T49" s="64" t="s">
        <v>744</v>
      </c>
    </row>
    <row r="50" spans="1:20" ht="37.799999999999997" x14ac:dyDescent="0.2">
      <c r="A50" s="12"/>
      <c r="B50" s="60" t="s">
        <v>85</v>
      </c>
      <c r="C50" s="60" t="s">
        <v>2833</v>
      </c>
      <c r="D50" s="60" t="s">
        <v>36</v>
      </c>
      <c r="E50" s="60" t="s">
        <v>2834</v>
      </c>
      <c r="F50" s="60" t="s">
        <v>2835</v>
      </c>
      <c r="G50" s="60" t="s">
        <v>418</v>
      </c>
      <c r="H50" s="62"/>
      <c r="I50" s="78" t="s">
        <v>101</v>
      </c>
      <c r="J50" s="78" t="s">
        <v>101</v>
      </c>
      <c r="K50" s="18" t="s">
        <v>101</v>
      </c>
      <c r="M50" s="87">
        <v>1</v>
      </c>
      <c r="N50" s="18" t="s">
        <v>102</v>
      </c>
      <c r="O50" s="18" t="s">
        <v>92</v>
      </c>
      <c r="Q50" s="64" t="str">
        <f t="shared" si="0"/>
        <v>DEP_43</v>
      </c>
      <c r="R50" s="64" t="s">
        <v>2836</v>
      </c>
      <c r="S50" s="64" t="s">
        <v>2837</v>
      </c>
      <c r="T50" s="64" t="s">
        <v>744</v>
      </c>
    </row>
    <row r="51" spans="1:20" ht="25.2" x14ac:dyDescent="0.2">
      <c r="A51" s="12"/>
      <c r="B51" s="60" t="s">
        <v>85</v>
      </c>
      <c r="C51" s="60" t="s">
        <v>2838</v>
      </c>
      <c r="D51" s="60" t="s">
        <v>36</v>
      </c>
      <c r="E51" s="60" t="s">
        <v>2839</v>
      </c>
      <c r="F51" s="60" t="s">
        <v>2840</v>
      </c>
      <c r="G51" s="60" t="s">
        <v>219</v>
      </c>
      <c r="H51" s="62"/>
      <c r="I51" s="78" t="s">
        <v>101</v>
      </c>
      <c r="J51" s="78" t="s">
        <v>101</v>
      </c>
      <c r="K51" s="18" t="s">
        <v>101</v>
      </c>
      <c r="M51" s="87">
        <v>1</v>
      </c>
      <c r="N51" s="18" t="s">
        <v>102</v>
      </c>
      <c r="O51" s="18" t="s">
        <v>92</v>
      </c>
      <c r="Q51" s="64" t="str">
        <f t="shared" si="0"/>
        <v>DEP_44</v>
      </c>
      <c r="R51" s="64" t="s">
        <v>2841</v>
      </c>
      <c r="S51" s="64" t="s">
        <v>2842</v>
      </c>
      <c r="T51" s="64" t="s">
        <v>222</v>
      </c>
    </row>
    <row r="52" spans="1:20" ht="63" x14ac:dyDescent="0.2">
      <c r="A52" s="12"/>
      <c r="B52" s="60" t="s">
        <v>85</v>
      </c>
      <c r="C52" s="60" t="s">
        <v>2843</v>
      </c>
      <c r="D52" s="60" t="s">
        <v>36</v>
      </c>
      <c r="E52" s="60" t="s">
        <v>2844</v>
      </c>
      <c r="F52" s="60" t="s">
        <v>2845</v>
      </c>
      <c r="G52" s="60" t="s">
        <v>89</v>
      </c>
      <c r="H52" s="62"/>
      <c r="I52" s="78" t="s">
        <v>101</v>
      </c>
      <c r="J52" s="78" t="s">
        <v>101</v>
      </c>
      <c r="K52" s="18" t="s">
        <v>101</v>
      </c>
      <c r="M52" s="87">
        <v>1</v>
      </c>
      <c r="N52" s="18" t="s">
        <v>102</v>
      </c>
      <c r="O52" s="18" t="s">
        <v>92</v>
      </c>
      <c r="Q52" s="64" t="str">
        <f t="shared" si="0"/>
        <v>DEP_45</v>
      </c>
      <c r="R52" s="64" t="s">
        <v>2846</v>
      </c>
      <c r="S52" s="64" t="s">
        <v>2847</v>
      </c>
      <c r="T52" s="64" t="s">
        <v>95</v>
      </c>
    </row>
  </sheetData>
  <autoFilter ref="B7:T52" xr:uid="{4E868F08-7DC8-4E39-9DF0-D1C616F73073}"/>
  <mergeCells count="19">
    <mergeCell ref="F5:F6"/>
    <mergeCell ref="I5:I6"/>
    <mergeCell ref="J5:J6"/>
    <mergeCell ref="M5:M6"/>
    <mergeCell ref="G5:G6"/>
    <mergeCell ref="K5:K6"/>
    <mergeCell ref="A1:A2"/>
    <mergeCell ref="B5:B6"/>
    <mergeCell ref="C5:C6"/>
    <mergeCell ref="D5:D6"/>
    <mergeCell ref="E5:E6"/>
    <mergeCell ref="B1:C2"/>
    <mergeCell ref="R5:R6"/>
    <mergeCell ref="N5:N6"/>
    <mergeCell ref="H5:H6"/>
    <mergeCell ref="T5:T6"/>
    <mergeCell ref="O5:O6"/>
    <mergeCell ref="Q5:Q6"/>
    <mergeCell ref="S5:S6"/>
  </mergeCells>
  <phoneticPr fontId="36" type="noConversion"/>
  <hyperlinks>
    <hyperlink ref="A1:A2" location="'Table of contents'!A1" display="Back to map" xr:uid="{8C25EFD1-8783-417E-826C-DF1389811316}"/>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EC39C-C8A9-4231-AD83-EE79F9906438}">
  <sheetPr codeName="Sheet21"/>
  <dimension ref="A1:T51"/>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57.08984375" style="65" customWidth="1"/>
    <col min="9" max="10" width="12.6328125" style="66" customWidth="1"/>
    <col min="11" max="11" width="25" style="65" customWidth="1"/>
    <col min="12" max="12" width="7.6328125" style="65" customWidth="1"/>
    <col min="13" max="15" width="12.6328125" style="65" customWidth="1"/>
    <col min="16" max="16" width="7.6328125" style="65" customWidth="1"/>
    <col min="17" max="17" width="11.7265625" style="65" customWidth="1"/>
    <col min="18" max="18" width="18" style="65" customWidth="1"/>
    <col min="19" max="19" width="36.453125" style="65" customWidth="1"/>
    <col min="20" max="20" width="45.1796875" style="65" customWidth="1"/>
    <col min="21" max="16384" width="12.6328125" style="65"/>
  </cols>
  <sheetData>
    <row r="1" spans="1:20" s="1" customFormat="1" ht="16.2" customHeight="1" x14ac:dyDescent="0.2">
      <c r="A1" s="222" t="s">
        <v>66</v>
      </c>
      <c r="B1" s="225" t="s">
        <v>37</v>
      </c>
      <c r="C1" s="225"/>
      <c r="D1" s="225"/>
      <c r="E1" s="225"/>
      <c r="I1" s="55"/>
      <c r="J1" s="55"/>
    </row>
    <row r="2" spans="1:20" s="1" customFormat="1" ht="16.2" customHeight="1" x14ac:dyDescent="0.2">
      <c r="A2" s="222"/>
      <c r="B2" s="225"/>
      <c r="C2" s="225"/>
      <c r="D2" s="225"/>
      <c r="E2" s="225"/>
      <c r="I2" s="55"/>
      <c r="J2" s="55"/>
    </row>
    <row r="3" spans="1:20" ht="12.6" customHeight="1" x14ac:dyDescent="0.2">
      <c r="A3" s="65" t="s">
        <v>65</v>
      </c>
      <c r="B3" s="68"/>
      <c r="M3" s="4"/>
    </row>
    <row r="4" spans="1:20" ht="12.6" customHeight="1" x14ac:dyDescent="0.2">
      <c r="B4" s="68"/>
      <c r="C4" s="65">
        <f>COUNTA(C8:C51)</f>
        <v>44</v>
      </c>
      <c r="I4" s="58">
        <f>COUNTIFS(I8:I51,"New")+COUNTIFS(I8:I51,"Changed")</f>
        <v>0</v>
      </c>
      <c r="J4" s="58">
        <f>COUNTIFS(J8:J51,"New")+COUNTIFS(J8:J51,"Changed")</f>
        <v>0</v>
      </c>
      <c r="K4" s="65">
        <f>SUM(K8:K51)</f>
        <v>26</v>
      </c>
    </row>
    <row r="5" spans="1:20" ht="12.6" customHeight="1" x14ac:dyDescent="0.2">
      <c r="B5" s="224" t="s">
        <v>67</v>
      </c>
      <c r="C5" s="224" t="s">
        <v>68</v>
      </c>
      <c r="D5" s="224" t="s">
        <v>69</v>
      </c>
      <c r="E5" s="218" t="s">
        <v>70</v>
      </c>
      <c r="F5" s="218" t="s">
        <v>71</v>
      </c>
      <c r="G5" s="218" t="s">
        <v>72</v>
      </c>
      <c r="H5" s="218" t="s">
        <v>73</v>
      </c>
      <c r="I5" s="221" t="s">
        <v>74</v>
      </c>
      <c r="J5" s="221" t="s">
        <v>75</v>
      </c>
      <c r="K5" s="221" t="s">
        <v>76</v>
      </c>
      <c r="M5" s="219" t="s">
        <v>5</v>
      </c>
      <c r="N5" s="219" t="s">
        <v>78</v>
      </c>
      <c r="O5" s="219" t="s">
        <v>79</v>
      </c>
      <c r="Q5" s="226" t="s">
        <v>80</v>
      </c>
      <c r="R5" s="226" t="s">
        <v>81</v>
      </c>
      <c r="S5" s="226" t="s">
        <v>82</v>
      </c>
      <c r="T5" s="226" t="s">
        <v>83</v>
      </c>
    </row>
    <row r="6" spans="1:20" ht="12.6" customHeight="1" x14ac:dyDescent="0.2">
      <c r="B6" s="224"/>
      <c r="C6" s="224"/>
      <c r="D6" s="224"/>
      <c r="E6" s="218"/>
      <c r="F6" s="218"/>
      <c r="G6" s="218"/>
      <c r="H6" s="218" t="s">
        <v>84</v>
      </c>
      <c r="I6" s="221"/>
      <c r="J6" s="221"/>
      <c r="K6" s="221"/>
      <c r="M6" s="220"/>
      <c r="N6" s="220"/>
      <c r="O6" s="220"/>
      <c r="Q6" s="226"/>
      <c r="R6" s="226"/>
      <c r="S6" s="226"/>
      <c r="T6" s="226"/>
    </row>
    <row r="7" spans="1:20" ht="12.6" customHeight="1" x14ac:dyDescent="0.2">
      <c r="B7" s="10"/>
      <c r="C7" s="10"/>
      <c r="D7" s="10"/>
      <c r="E7" s="70"/>
      <c r="F7" s="70"/>
      <c r="G7" s="70"/>
      <c r="H7" s="70"/>
      <c r="I7" s="59"/>
      <c r="J7" s="59"/>
      <c r="K7" s="10"/>
      <c r="M7" s="10"/>
      <c r="N7" s="10"/>
      <c r="O7" s="10"/>
      <c r="Q7" s="11"/>
      <c r="R7" s="11"/>
      <c r="S7" s="11"/>
      <c r="T7" s="11"/>
    </row>
    <row r="8" spans="1:20" ht="37.799999999999997" x14ac:dyDescent="0.2">
      <c r="A8" s="12"/>
      <c r="B8" s="60" t="s">
        <v>129</v>
      </c>
      <c r="C8" s="60" t="s">
        <v>2848</v>
      </c>
      <c r="D8" s="60" t="s">
        <v>2849</v>
      </c>
      <c r="E8" s="60" t="s">
        <v>2622</v>
      </c>
      <c r="F8" s="60" t="s">
        <v>2623</v>
      </c>
      <c r="G8" s="61" t="s">
        <v>89</v>
      </c>
      <c r="H8" s="62"/>
      <c r="I8" s="78" t="s">
        <v>101</v>
      </c>
      <c r="J8" s="78" t="s">
        <v>101</v>
      </c>
      <c r="K8" s="72" t="s">
        <v>101</v>
      </c>
      <c r="M8" s="31">
        <v>1</v>
      </c>
      <c r="N8" s="18" t="s">
        <v>91</v>
      </c>
      <c r="O8" s="18" t="s">
        <v>92</v>
      </c>
      <c r="Q8" s="64" t="str">
        <f t="shared" ref="Q8:Q51" si="0">C8</f>
        <v>DSI_1</v>
      </c>
      <c r="R8" s="64" t="s">
        <v>2624</v>
      </c>
      <c r="S8" s="64" t="s">
        <v>2625</v>
      </c>
      <c r="T8" s="64" t="s">
        <v>95</v>
      </c>
    </row>
    <row r="9" spans="1:20" ht="37.799999999999997" x14ac:dyDescent="0.2">
      <c r="A9" s="12"/>
      <c r="B9" s="60" t="s">
        <v>85</v>
      </c>
      <c r="C9" s="60" t="s">
        <v>2850</v>
      </c>
      <c r="D9" s="60" t="s">
        <v>2849</v>
      </c>
      <c r="E9" s="60" t="s">
        <v>87</v>
      </c>
      <c r="F9" s="60" t="s">
        <v>2627</v>
      </c>
      <c r="G9" s="61" t="s">
        <v>89</v>
      </c>
      <c r="H9" s="62"/>
      <c r="I9" s="78" t="s">
        <v>101</v>
      </c>
      <c r="J9" s="78" t="s">
        <v>101</v>
      </c>
      <c r="K9" s="72" t="s">
        <v>101</v>
      </c>
      <c r="M9" s="31">
        <v>1</v>
      </c>
      <c r="N9" s="18" t="s">
        <v>91</v>
      </c>
      <c r="O9" s="18" t="s">
        <v>92</v>
      </c>
      <c r="Q9" s="64" t="str">
        <f t="shared" si="0"/>
        <v>DSI_2</v>
      </c>
      <c r="R9" s="64" t="s">
        <v>93</v>
      </c>
      <c r="S9" s="64" t="s">
        <v>1887</v>
      </c>
      <c r="T9" s="64" t="s">
        <v>95</v>
      </c>
    </row>
    <row r="10" spans="1:20" ht="63" x14ac:dyDescent="0.2">
      <c r="A10" s="12"/>
      <c r="B10" s="60" t="s">
        <v>129</v>
      </c>
      <c r="C10" s="60" t="s">
        <v>2851</v>
      </c>
      <c r="D10" s="60" t="s">
        <v>2849</v>
      </c>
      <c r="E10" s="60" t="s">
        <v>2852</v>
      </c>
      <c r="F10" s="60" t="s">
        <v>2853</v>
      </c>
      <c r="G10" s="61" t="s">
        <v>89</v>
      </c>
      <c r="H10" s="62"/>
      <c r="I10" s="78" t="s">
        <v>101</v>
      </c>
      <c r="J10" s="78" t="s">
        <v>101</v>
      </c>
      <c r="K10" s="72">
        <v>1</v>
      </c>
      <c r="M10" s="31">
        <v>2</v>
      </c>
      <c r="N10" s="18" t="s">
        <v>91</v>
      </c>
      <c r="O10" s="18" t="s">
        <v>184</v>
      </c>
      <c r="Q10" s="64" t="str">
        <f t="shared" si="0"/>
        <v>DSI_3</v>
      </c>
      <c r="R10" s="64" t="s">
        <v>2636</v>
      </c>
      <c r="S10" s="64" t="s">
        <v>2854</v>
      </c>
      <c r="T10" s="64" t="s">
        <v>95</v>
      </c>
    </row>
    <row r="11" spans="1:20" ht="50.4" x14ac:dyDescent="0.2">
      <c r="A11" s="12"/>
      <c r="B11" s="60" t="s">
        <v>129</v>
      </c>
      <c r="C11" s="60" t="s">
        <v>2855</v>
      </c>
      <c r="D11" s="60" t="s">
        <v>2849</v>
      </c>
      <c r="E11" s="60" t="s">
        <v>1977</v>
      </c>
      <c r="F11" s="60" t="s">
        <v>2856</v>
      </c>
      <c r="G11" s="61" t="s">
        <v>89</v>
      </c>
      <c r="H11" s="62"/>
      <c r="I11" s="78" t="s">
        <v>101</v>
      </c>
      <c r="J11" s="78" t="s">
        <v>101</v>
      </c>
      <c r="K11" s="72">
        <v>1</v>
      </c>
      <c r="M11" s="31">
        <v>1</v>
      </c>
      <c r="N11" s="18" t="s">
        <v>102</v>
      </c>
      <c r="O11" s="18" t="s">
        <v>92</v>
      </c>
      <c r="Q11" s="64" t="str">
        <f t="shared" si="0"/>
        <v>DSI_4</v>
      </c>
      <c r="R11" s="64" t="s">
        <v>1977</v>
      </c>
      <c r="S11" s="64" t="s">
        <v>2857</v>
      </c>
      <c r="T11" s="64" t="s">
        <v>95</v>
      </c>
    </row>
    <row r="12" spans="1:20" ht="214.2" x14ac:dyDescent="0.2">
      <c r="A12" s="12"/>
      <c r="B12" s="60" t="s">
        <v>85</v>
      </c>
      <c r="C12" s="60" t="s">
        <v>2858</v>
      </c>
      <c r="D12" s="60" t="s">
        <v>2849</v>
      </c>
      <c r="E12" s="60" t="s">
        <v>2859</v>
      </c>
      <c r="F12" s="60" t="s">
        <v>2860</v>
      </c>
      <c r="G12" s="61" t="s">
        <v>2861</v>
      </c>
      <c r="H12" s="62"/>
      <c r="I12" s="78" t="s">
        <v>101</v>
      </c>
      <c r="J12" s="78" t="s">
        <v>101</v>
      </c>
      <c r="K12" s="72">
        <v>1</v>
      </c>
      <c r="M12" s="31">
        <v>1</v>
      </c>
      <c r="N12" s="18" t="s">
        <v>102</v>
      </c>
      <c r="O12" s="18" t="s">
        <v>92</v>
      </c>
      <c r="Q12" s="64" t="str">
        <f t="shared" si="0"/>
        <v>DSI_5</v>
      </c>
      <c r="R12" s="64" t="s">
        <v>2862</v>
      </c>
      <c r="S12" s="64" t="s">
        <v>2863</v>
      </c>
      <c r="T12" s="64" t="s">
        <v>2864</v>
      </c>
    </row>
    <row r="13" spans="1:20" ht="75.599999999999994" x14ac:dyDescent="0.2">
      <c r="A13" s="12"/>
      <c r="B13" s="60" t="s">
        <v>129</v>
      </c>
      <c r="C13" s="60" t="s">
        <v>2865</v>
      </c>
      <c r="D13" s="60" t="s">
        <v>2849</v>
      </c>
      <c r="E13" s="60" t="s">
        <v>2866</v>
      </c>
      <c r="F13" s="60" t="s">
        <v>2867</v>
      </c>
      <c r="G13" s="61" t="s">
        <v>2868</v>
      </c>
      <c r="H13" s="62"/>
      <c r="I13" s="78" t="s">
        <v>101</v>
      </c>
      <c r="J13" s="78" t="s">
        <v>101</v>
      </c>
      <c r="K13" s="72">
        <v>1</v>
      </c>
      <c r="M13" s="31">
        <v>1</v>
      </c>
      <c r="N13" s="18" t="s">
        <v>102</v>
      </c>
      <c r="O13" s="18" t="s">
        <v>92</v>
      </c>
      <c r="Q13" s="64" t="str">
        <f t="shared" si="0"/>
        <v>DSI_6</v>
      </c>
      <c r="R13" s="64" t="s">
        <v>2869</v>
      </c>
      <c r="S13" s="64" t="s">
        <v>2870</v>
      </c>
      <c r="T13" s="64" t="s">
        <v>5533</v>
      </c>
    </row>
    <row r="14" spans="1:20" ht="63" x14ac:dyDescent="0.2">
      <c r="A14" s="12"/>
      <c r="B14" s="60" t="s">
        <v>129</v>
      </c>
      <c r="C14" s="60" t="s">
        <v>2871</v>
      </c>
      <c r="D14" s="60" t="s">
        <v>2849</v>
      </c>
      <c r="E14" s="60" t="s">
        <v>2629</v>
      </c>
      <c r="F14" s="60" t="s">
        <v>2872</v>
      </c>
      <c r="G14" s="61" t="s">
        <v>418</v>
      </c>
      <c r="H14" s="62"/>
      <c r="I14" s="78" t="s">
        <v>101</v>
      </c>
      <c r="J14" s="78" t="s">
        <v>101</v>
      </c>
      <c r="K14" s="72" t="s">
        <v>101</v>
      </c>
      <c r="M14" s="31">
        <v>1</v>
      </c>
      <c r="N14" s="18" t="s">
        <v>102</v>
      </c>
      <c r="O14" s="18" t="s">
        <v>92</v>
      </c>
      <c r="Q14" s="64" t="str">
        <f t="shared" si="0"/>
        <v>DSI_7</v>
      </c>
      <c r="R14" s="64" t="s">
        <v>2631</v>
      </c>
      <c r="S14" s="64" t="s">
        <v>2873</v>
      </c>
      <c r="T14" s="64" t="s">
        <v>744</v>
      </c>
    </row>
    <row r="15" spans="1:20" ht="37.799999999999997" x14ac:dyDescent="0.2">
      <c r="A15" s="12"/>
      <c r="B15" s="60" t="s">
        <v>129</v>
      </c>
      <c r="C15" s="60" t="s">
        <v>2874</v>
      </c>
      <c r="D15" s="60" t="s">
        <v>2849</v>
      </c>
      <c r="E15" s="60" t="s">
        <v>2639</v>
      </c>
      <c r="F15" s="60" t="s">
        <v>2875</v>
      </c>
      <c r="G15" s="61" t="s">
        <v>89</v>
      </c>
      <c r="H15" s="62"/>
      <c r="I15" s="78" t="s">
        <v>101</v>
      </c>
      <c r="J15" s="78" t="s">
        <v>101</v>
      </c>
      <c r="K15" s="72">
        <v>1</v>
      </c>
      <c r="M15" s="31">
        <v>3</v>
      </c>
      <c r="N15" s="18" t="s">
        <v>102</v>
      </c>
      <c r="O15" s="18" t="s">
        <v>133</v>
      </c>
      <c r="Q15" s="64" t="str">
        <f t="shared" si="0"/>
        <v>DSI_8</v>
      </c>
      <c r="R15" s="64" t="s">
        <v>2642</v>
      </c>
      <c r="S15" s="64" t="s">
        <v>2876</v>
      </c>
      <c r="T15" s="64" t="s">
        <v>95</v>
      </c>
    </row>
    <row r="16" spans="1:20" ht="50.4" x14ac:dyDescent="0.2">
      <c r="A16" s="12"/>
      <c r="B16" s="60" t="s">
        <v>129</v>
      </c>
      <c r="C16" s="60" t="s">
        <v>2877</v>
      </c>
      <c r="D16" s="60" t="s">
        <v>2849</v>
      </c>
      <c r="E16" s="60" t="s">
        <v>2878</v>
      </c>
      <c r="F16" s="60" t="s">
        <v>2879</v>
      </c>
      <c r="G16" s="61" t="s">
        <v>2880</v>
      </c>
      <c r="H16" s="62"/>
      <c r="I16" s="78" t="s">
        <v>101</v>
      </c>
      <c r="J16" s="78" t="s">
        <v>101</v>
      </c>
      <c r="K16" s="72">
        <v>1</v>
      </c>
      <c r="M16" s="31">
        <v>3</v>
      </c>
      <c r="N16" s="18" t="s">
        <v>102</v>
      </c>
      <c r="O16" s="18" t="s">
        <v>133</v>
      </c>
      <c r="Q16" s="64" t="str">
        <f t="shared" si="0"/>
        <v>DSI_9</v>
      </c>
      <c r="R16" s="64" t="s">
        <v>2881</v>
      </c>
      <c r="S16" s="64" t="s">
        <v>2882</v>
      </c>
      <c r="T16" s="64" t="s">
        <v>2883</v>
      </c>
    </row>
    <row r="17" spans="1:20" ht="37.799999999999997" x14ac:dyDescent="0.2">
      <c r="A17" s="12"/>
      <c r="B17" s="60" t="s">
        <v>129</v>
      </c>
      <c r="C17" s="60" t="s">
        <v>2884</v>
      </c>
      <c r="D17" s="60" t="s">
        <v>2849</v>
      </c>
      <c r="E17" s="60" t="s">
        <v>2885</v>
      </c>
      <c r="F17" s="60" t="s">
        <v>2886</v>
      </c>
      <c r="G17" s="61" t="s">
        <v>1503</v>
      </c>
      <c r="H17" s="62"/>
      <c r="I17" s="78" t="s">
        <v>101</v>
      </c>
      <c r="J17" s="78" t="s">
        <v>101</v>
      </c>
      <c r="K17" s="72">
        <v>1</v>
      </c>
      <c r="M17" s="31">
        <v>1</v>
      </c>
      <c r="N17" s="18" t="s">
        <v>102</v>
      </c>
      <c r="O17" s="18" t="s">
        <v>92</v>
      </c>
      <c r="Q17" s="64" t="str">
        <f t="shared" si="0"/>
        <v>DSI_10</v>
      </c>
      <c r="R17" s="64" t="s">
        <v>2887</v>
      </c>
      <c r="S17" s="64" t="s">
        <v>2888</v>
      </c>
      <c r="T17" s="64" t="s">
        <v>2661</v>
      </c>
    </row>
    <row r="18" spans="1:20" ht="37.799999999999997" x14ac:dyDescent="0.2">
      <c r="A18" s="12"/>
      <c r="B18" s="60" t="s">
        <v>85</v>
      </c>
      <c r="C18" s="60" t="s">
        <v>2889</v>
      </c>
      <c r="D18" s="60" t="s">
        <v>2849</v>
      </c>
      <c r="E18" s="60" t="s">
        <v>5526</v>
      </c>
      <c r="F18" s="60" t="s">
        <v>2890</v>
      </c>
      <c r="G18" s="61" t="s">
        <v>219</v>
      </c>
      <c r="H18" s="62"/>
      <c r="I18" s="78" t="s">
        <v>101</v>
      </c>
      <c r="J18" s="78" t="s">
        <v>101</v>
      </c>
      <c r="K18" s="72">
        <v>1</v>
      </c>
      <c r="M18" s="31">
        <v>1</v>
      </c>
      <c r="N18" s="18" t="s">
        <v>102</v>
      </c>
      <c r="O18" s="18" t="s">
        <v>92</v>
      </c>
      <c r="Q18" s="64" t="str">
        <f t="shared" si="0"/>
        <v>DSI_11</v>
      </c>
      <c r="R18" s="64" t="s">
        <v>5525</v>
      </c>
      <c r="S18" s="64" t="s">
        <v>2891</v>
      </c>
      <c r="T18" s="64" t="s">
        <v>222</v>
      </c>
    </row>
    <row r="19" spans="1:20" ht="88.2" x14ac:dyDescent="0.2">
      <c r="A19" s="12"/>
      <c r="B19" s="60" t="s">
        <v>129</v>
      </c>
      <c r="C19" s="60" t="s">
        <v>2892</v>
      </c>
      <c r="D19" s="60" t="s">
        <v>2849</v>
      </c>
      <c r="E19" s="60" t="s">
        <v>2893</v>
      </c>
      <c r="F19" s="60" t="s">
        <v>2894</v>
      </c>
      <c r="G19" s="61" t="s">
        <v>219</v>
      </c>
      <c r="H19" s="62"/>
      <c r="I19" s="78" t="s">
        <v>101</v>
      </c>
      <c r="J19" s="78" t="s">
        <v>101</v>
      </c>
      <c r="K19" s="72">
        <v>1</v>
      </c>
      <c r="M19" s="31">
        <v>1</v>
      </c>
      <c r="N19" s="18" t="s">
        <v>102</v>
      </c>
      <c r="O19" s="18" t="s">
        <v>92</v>
      </c>
      <c r="Q19" s="64" t="str">
        <f t="shared" si="0"/>
        <v>DSI_12</v>
      </c>
      <c r="R19" s="64" t="s">
        <v>2895</v>
      </c>
      <c r="S19" s="64" t="s">
        <v>2896</v>
      </c>
      <c r="T19" s="64" t="s">
        <v>222</v>
      </c>
    </row>
    <row r="20" spans="1:20" ht="37.799999999999997" x14ac:dyDescent="0.2">
      <c r="A20" s="12"/>
      <c r="B20" s="60" t="s">
        <v>129</v>
      </c>
      <c r="C20" s="60" t="s">
        <v>2897</v>
      </c>
      <c r="D20" s="60" t="s">
        <v>2849</v>
      </c>
      <c r="E20" s="60" t="s">
        <v>2668</v>
      </c>
      <c r="F20" s="60" t="s">
        <v>2898</v>
      </c>
      <c r="G20" s="61" t="s">
        <v>219</v>
      </c>
      <c r="H20" s="62"/>
      <c r="I20" s="78" t="s">
        <v>101</v>
      </c>
      <c r="J20" s="78" t="s">
        <v>101</v>
      </c>
      <c r="K20" s="72">
        <v>1</v>
      </c>
      <c r="M20" s="31">
        <v>1</v>
      </c>
      <c r="N20" s="18" t="s">
        <v>91</v>
      </c>
      <c r="O20" s="18" t="s">
        <v>92</v>
      </c>
      <c r="Q20" s="64" t="str">
        <f t="shared" si="0"/>
        <v>DSI_13</v>
      </c>
      <c r="R20" s="64" t="s">
        <v>2670</v>
      </c>
      <c r="S20" s="64" t="s">
        <v>2899</v>
      </c>
      <c r="T20" s="64" t="s">
        <v>222</v>
      </c>
    </row>
    <row r="21" spans="1:20" ht="37.799999999999997" x14ac:dyDescent="0.2">
      <c r="A21" s="12"/>
      <c r="B21" s="60" t="s">
        <v>129</v>
      </c>
      <c r="C21" s="60" t="s">
        <v>2900</v>
      </c>
      <c r="D21" s="60" t="s">
        <v>2849</v>
      </c>
      <c r="E21" s="60" t="s">
        <v>2673</v>
      </c>
      <c r="F21" s="60" t="s">
        <v>2901</v>
      </c>
      <c r="G21" s="61" t="s">
        <v>219</v>
      </c>
      <c r="H21" s="62"/>
      <c r="I21" s="78" t="s">
        <v>101</v>
      </c>
      <c r="J21" s="78" t="s">
        <v>101</v>
      </c>
      <c r="K21" s="72">
        <v>1</v>
      </c>
      <c r="M21" s="31">
        <v>1</v>
      </c>
      <c r="N21" s="18" t="s">
        <v>91</v>
      </c>
      <c r="O21" s="18" t="s">
        <v>92</v>
      </c>
      <c r="Q21" s="64" t="str">
        <f t="shared" si="0"/>
        <v>DSI_14</v>
      </c>
      <c r="R21" s="64" t="s">
        <v>2675</v>
      </c>
      <c r="S21" s="64" t="s">
        <v>2902</v>
      </c>
      <c r="T21" s="64" t="s">
        <v>222</v>
      </c>
    </row>
    <row r="22" spans="1:20" ht="37.799999999999997" x14ac:dyDescent="0.2">
      <c r="A22" s="12"/>
      <c r="B22" s="60" t="s">
        <v>85</v>
      </c>
      <c r="C22" s="60" t="s">
        <v>2903</v>
      </c>
      <c r="D22" s="60" t="s">
        <v>2849</v>
      </c>
      <c r="E22" s="60" t="s">
        <v>2070</v>
      </c>
      <c r="F22" s="60" t="s">
        <v>5463</v>
      </c>
      <c r="G22" s="61" t="s">
        <v>219</v>
      </c>
      <c r="H22" s="62"/>
      <c r="I22" s="78" t="s">
        <v>101</v>
      </c>
      <c r="J22" s="78" t="s">
        <v>101</v>
      </c>
      <c r="K22" s="72" t="s">
        <v>101</v>
      </c>
      <c r="M22" s="31">
        <v>1</v>
      </c>
      <c r="N22" s="18" t="s">
        <v>91</v>
      </c>
      <c r="O22" s="18" t="s">
        <v>92</v>
      </c>
      <c r="Q22" s="64" t="str">
        <f t="shared" si="0"/>
        <v>DSI_15</v>
      </c>
      <c r="R22" s="64" t="s">
        <v>2072</v>
      </c>
      <c r="S22" s="64" t="s">
        <v>5464</v>
      </c>
      <c r="T22" s="64" t="s">
        <v>222</v>
      </c>
    </row>
    <row r="23" spans="1:20" ht="63" x14ac:dyDescent="0.2">
      <c r="A23" s="12"/>
      <c r="B23" s="60" t="s">
        <v>129</v>
      </c>
      <c r="C23" s="60" t="s">
        <v>2904</v>
      </c>
      <c r="D23" s="60" t="s">
        <v>2849</v>
      </c>
      <c r="E23" s="60" t="s">
        <v>2905</v>
      </c>
      <c r="F23" s="60" t="s">
        <v>2906</v>
      </c>
      <c r="G23" s="61" t="s">
        <v>2907</v>
      </c>
      <c r="H23" s="62"/>
      <c r="I23" s="78" t="s">
        <v>101</v>
      </c>
      <c r="J23" s="78" t="s">
        <v>101</v>
      </c>
      <c r="K23" s="72">
        <v>1</v>
      </c>
      <c r="M23" s="31">
        <v>1</v>
      </c>
      <c r="N23" s="18" t="s">
        <v>102</v>
      </c>
      <c r="O23" s="18" t="s">
        <v>92</v>
      </c>
      <c r="Q23" s="64" t="str">
        <f t="shared" si="0"/>
        <v>DSI_16</v>
      </c>
      <c r="R23" s="64" t="s">
        <v>2908</v>
      </c>
      <c r="S23" s="64" t="s">
        <v>2909</v>
      </c>
      <c r="T23" s="64" t="s">
        <v>2910</v>
      </c>
    </row>
    <row r="24" spans="1:20" ht="63" x14ac:dyDescent="0.2">
      <c r="A24" s="12"/>
      <c r="B24" s="60" t="s">
        <v>129</v>
      </c>
      <c r="C24" s="60" t="s">
        <v>2911</v>
      </c>
      <c r="D24" s="60" t="s">
        <v>2849</v>
      </c>
      <c r="E24" s="60" t="s">
        <v>2912</v>
      </c>
      <c r="F24" s="60" t="s">
        <v>2913</v>
      </c>
      <c r="G24" s="61" t="s">
        <v>753</v>
      </c>
      <c r="H24" s="62"/>
      <c r="I24" s="78" t="s">
        <v>101</v>
      </c>
      <c r="J24" s="78" t="s">
        <v>101</v>
      </c>
      <c r="K24" s="72">
        <v>1</v>
      </c>
      <c r="M24" s="31">
        <v>1</v>
      </c>
      <c r="N24" s="18" t="s">
        <v>102</v>
      </c>
      <c r="O24" s="18" t="s">
        <v>92</v>
      </c>
      <c r="Q24" s="64" t="str">
        <f t="shared" si="0"/>
        <v>DSI_17</v>
      </c>
      <c r="R24" s="64" t="s">
        <v>2914</v>
      </c>
      <c r="S24" s="64" t="s">
        <v>2915</v>
      </c>
      <c r="T24" s="64" t="s">
        <v>756</v>
      </c>
    </row>
    <row r="25" spans="1:20" ht="50.4" x14ac:dyDescent="0.2">
      <c r="A25" s="12"/>
      <c r="B25" s="60" t="s">
        <v>85</v>
      </c>
      <c r="C25" s="60" t="s">
        <v>2916</v>
      </c>
      <c r="D25" s="60" t="s">
        <v>2849</v>
      </c>
      <c r="E25" s="60" t="s">
        <v>2917</v>
      </c>
      <c r="F25" s="60" t="s">
        <v>2918</v>
      </c>
      <c r="G25" s="61" t="s">
        <v>89</v>
      </c>
      <c r="H25" s="62"/>
      <c r="I25" s="78" t="s">
        <v>101</v>
      </c>
      <c r="J25" s="78" t="s">
        <v>101</v>
      </c>
      <c r="K25" s="72" t="s">
        <v>101</v>
      </c>
      <c r="M25" s="31">
        <v>1</v>
      </c>
      <c r="N25" s="18" t="s">
        <v>102</v>
      </c>
      <c r="O25" s="18" t="s">
        <v>92</v>
      </c>
      <c r="Q25" s="64" t="str">
        <f t="shared" si="0"/>
        <v>DSI_18</v>
      </c>
      <c r="R25" s="64" t="s">
        <v>2189</v>
      </c>
      <c r="S25" s="64" t="s">
        <v>2919</v>
      </c>
      <c r="T25" s="64" t="s">
        <v>95</v>
      </c>
    </row>
    <row r="26" spans="1:20" ht="37.799999999999997" x14ac:dyDescent="0.2">
      <c r="A26" s="12"/>
      <c r="B26" s="60" t="s">
        <v>85</v>
      </c>
      <c r="C26" s="60" t="s">
        <v>2920</v>
      </c>
      <c r="D26" s="60" t="s">
        <v>2849</v>
      </c>
      <c r="E26" s="60" t="s">
        <v>2700</v>
      </c>
      <c r="F26" s="60" t="s">
        <v>2701</v>
      </c>
      <c r="G26" s="61" t="s">
        <v>5485</v>
      </c>
      <c r="H26" s="62"/>
      <c r="I26" s="78" t="s">
        <v>101</v>
      </c>
      <c r="J26" s="78" t="s">
        <v>101</v>
      </c>
      <c r="K26" s="72" t="s">
        <v>101</v>
      </c>
      <c r="M26" s="31">
        <v>2</v>
      </c>
      <c r="N26" s="18" t="s">
        <v>102</v>
      </c>
      <c r="O26" s="18" t="s">
        <v>184</v>
      </c>
      <c r="Q26" s="64" t="str">
        <f t="shared" si="0"/>
        <v>DSI_19</v>
      </c>
      <c r="R26" s="64" t="s">
        <v>2702</v>
      </c>
      <c r="S26" s="64" t="s">
        <v>2703</v>
      </c>
      <c r="T26" s="64" t="s">
        <v>207</v>
      </c>
    </row>
    <row r="27" spans="1:20" ht="63" x14ac:dyDescent="0.2">
      <c r="A27" s="12"/>
      <c r="B27" s="60" t="s">
        <v>85</v>
      </c>
      <c r="C27" s="60" t="s">
        <v>2921</v>
      </c>
      <c r="D27" s="60" t="s">
        <v>2849</v>
      </c>
      <c r="E27" s="60" t="s">
        <v>2705</v>
      </c>
      <c r="F27" s="60" t="s">
        <v>2706</v>
      </c>
      <c r="G27" s="61" t="s">
        <v>753</v>
      </c>
      <c r="H27" s="62"/>
      <c r="I27" s="78" t="s">
        <v>101</v>
      </c>
      <c r="J27" s="78" t="s">
        <v>101</v>
      </c>
      <c r="K27" s="72" t="s">
        <v>101</v>
      </c>
      <c r="M27" s="31">
        <v>1</v>
      </c>
      <c r="N27" s="18" t="s">
        <v>102</v>
      </c>
      <c r="O27" s="18" t="s">
        <v>92</v>
      </c>
      <c r="Q27" s="64" t="str">
        <f t="shared" si="0"/>
        <v>DSI_20</v>
      </c>
      <c r="R27" s="64" t="s">
        <v>2707</v>
      </c>
      <c r="S27" s="64" t="s">
        <v>2708</v>
      </c>
      <c r="T27" s="64" t="s">
        <v>756</v>
      </c>
    </row>
    <row r="28" spans="1:20" ht="63" x14ac:dyDescent="0.2">
      <c r="A28" s="12"/>
      <c r="B28" s="60" t="s">
        <v>85</v>
      </c>
      <c r="C28" s="60" t="s">
        <v>2922</v>
      </c>
      <c r="D28" s="60" t="s">
        <v>2849</v>
      </c>
      <c r="E28" s="60" t="s">
        <v>2710</v>
      </c>
      <c r="F28" s="60" t="s">
        <v>2711</v>
      </c>
      <c r="G28" s="61" t="s">
        <v>753</v>
      </c>
      <c r="H28" s="62"/>
      <c r="I28" s="78" t="s">
        <v>101</v>
      </c>
      <c r="J28" s="78" t="s">
        <v>101</v>
      </c>
      <c r="K28" s="72" t="s">
        <v>101</v>
      </c>
      <c r="M28" s="31">
        <v>1</v>
      </c>
      <c r="N28" s="18" t="s">
        <v>102</v>
      </c>
      <c r="O28" s="18" t="s">
        <v>92</v>
      </c>
      <c r="Q28" s="64" t="str">
        <f t="shared" si="0"/>
        <v>DSI_21</v>
      </c>
      <c r="R28" s="64" t="s">
        <v>2712</v>
      </c>
      <c r="S28" s="64" t="s">
        <v>2713</v>
      </c>
      <c r="T28" s="64" t="s">
        <v>756</v>
      </c>
    </row>
    <row r="29" spans="1:20" ht="37.799999999999997" x14ac:dyDescent="0.2">
      <c r="A29" s="12"/>
      <c r="B29" s="60" t="s">
        <v>85</v>
      </c>
      <c r="C29" s="60" t="s">
        <v>2923</v>
      </c>
      <c r="D29" s="60" t="s">
        <v>2849</v>
      </c>
      <c r="E29" s="60" t="s">
        <v>2719</v>
      </c>
      <c r="F29" s="60" t="s">
        <v>2720</v>
      </c>
      <c r="G29" s="61" t="s">
        <v>5485</v>
      </c>
      <c r="H29" s="62"/>
      <c r="I29" s="78" t="s">
        <v>101</v>
      </c>
      <c r="J29" s="78" t="s">
        <v>101</v>
      </c>
      <c r="K29" s="72" t="s">
        <v>101</v>
      </c>
      <c r="M29" s="31">
        <v>2</v>
      </c>
      <c r="N29" s="18" t="s">
        <v>102</v>
      </c>
      <c r="O29" s="18" t="s">
        <v>184</v>
      </c>
      <c r="Q29" s="64" t="str">
        <f t="shared" si="0"/>
        <v>DSI_22</v>
      </c>
      <c r="R29" s="64" t="s">
        <v>2721</v>
      </c>
      <c r="S29" s="64" t="s">
        <v>2722</v>
      </c>
      <c r="T29" s="64" t="s">
        <v>207</v>
      </c>
    </row>
    <row r="30" spans="1:20" s="4" customFormat="1" ht="352.8" x14ac:dyDescent="0.2">
      <c r="A30" s="12"/>
      <c r="B30" s="75" t="s">
        <v>85</v>
      </c>
      <c r="C30" s="60" t="s">
        <v>2924</v>
      </c>
      <c r="D30" s="75" t="s">
        <v>18</v>
      </c>
      <c r="E30" s="75" t="s">
        <v>1051</v>
      </c>
      <c r="F30" s="75" t="s">
        <v>2925</v>
      </c>
      <c r="G30" s="84" t="s">
        <v>1053</v>
      </c>
      <c r="H30" s="85"/>
      <c r="I30" s="78" t="s">
        <v>101</v>
      </c>
      <c r="J30" s="78" t="s">
        <v>101</v>
      </c>
      <c r="K30" s="72" t="s">
        <v>101</v>
      </c>
      <c r="L30" s="86"/>
      <c r="M30" s="87">
        <v>2</v>
      </c>
      <c r="N30" s="18" t="s">
        <v>102</v>
      </c>
      <c r="O30" s="88" t="s">
        <v>184</v>
      </c>
      <c r="Q30" s="64" t="str">
        <f t="shared" si="0"/>
        <v>DSI_23</v>
      </c>
      <c r="R30" s="64" t="s">
        <v>1054</v>
      </c>
      <c r="S30" s="64" t="s">
        <v>1055</v>
      </c>
      <c r="T30" s="64" t="s">
        <v>1056</v>
      </c>
    </row>
    <row r="31" spans="1:20" ht="37.799999999999997" x14ac:dyDescent="0.2">
      <c r="A31" s="12"/>
      <c r="B31" s="60" t="s">
        <v>129</v>
      </c>
      <c r="C31" s="60" t="s">
        <v>2926</v>
      </c>
      <c r="D31" s="60" t="s">
        <v>2849</v>
      </c>
      <c r="E31" s="60" t="s">
        <v>2927</v>
      </c>
      <c r="F31" s="60" t="s">
        <v>2928</v>
      </c>
      <c r="G31" s="61" t="s">
        <v>5485</v>
      </c>
      <c r="H31" s="62"/>
      <c r="I31" s="78" t="s">
        <v>101</v>
      </c>
      <c r="J31" s="78" t="s">
        <v>101</v>
      </c>
      <c r="K31" s="72">
        <v>1</v>
      </c>
      <c r="M31" s="31">
        <v>2</v>
      </c>
      <c r="N31" s="18" t="s">
        <v>102</v>
      </c>
      <c r="O31" s="18" t="s">
        <v>184</v>
      </c>
      <c r="Q31" s="64" t="str">
        <f t="shared" si="0"/>
        <v>DSI_24</v>
      </c>
      <c r="R31" s="64" t="s">
        <v>2929</v>
      </c>
      <c r="S31" s="64" t="s">
        <v>2930</v>
      </c>
      <c r="T31" s="64" t="s">
        <v>207</v>
      </c>
    </row>
    <row r="32" spans="1:20" ht="214.2" x14ac:dyDescent="0.2">
      <c r="A32" s="12"/>
      <c r="B32" s="60" t="s">
        <v>129</v>
      </c>
      <c r="C32" s="60" t="s">
        <v>2931</v>
      </c>
      <c r="D32" s="60" t="s">
        <v>2849</v>
      </c>
      <c r="E32" s="60" t="s">
        <v>2803</v>
      </c>
      <c r="F32" s="60" t="s">
        <v>2932</v>
      </c>
      <c r="G32" s="61" t="s">
        <v>5485</v>
      </c>
      <c r="H32" s="62"/>
      <c r="I32" s="78" t="s">
        <v>101</v>
      </c>
      <c r="J32" s="78" t="s">
        <v>101</v>
      </c>
      <c r="K32" s="72">
        <v>1</v>
      </c>
      <c r="M32" s="31">
        <v>2</v>
      </c>
      <c r="N32" s="18" t="s">
        <v>102</v>
      </c>
      <c r="O32" s="18" t="s">
        <v>184</v>
      </c>
      <c r="Q32" s="64" t="str">
        <f t="shared" si="0"/>
        <v>DSI_25</v>
      </c>
      <c r="R32" s="64" t="s">
        <v>2933</v>
      </c>
      <c r="S32" s="64" t="s">
        <v>5512</v>
      </c>
      <c r="T32" s="64" t="s">
        <v>207</v>
      </c>
    </row>
    <row r="33" spans="1:20" ht="96.6" customHeight="1" x14ac:dyDescent="0.2">
      <c r="A33" s="12"/>
      <c r="B33" s="60" t="s">
        <v>85</v>
      </c>
      <c r="C33" s="60" t="s">
        <v>2934</v>
      </c>
      <c r="D33" s="60" t="s">
        <v>2849</v>
      </c>
      <c r="E33" s="60" t="s">
        <v>5520</v>
      </c>
      <c r="F33" s="60" t="s">
        <v>5518</v>
      </c>
      <c r="G33" s="61" t="s">
        <v>5485</v>
      </c>
      <c r="H33" s="62"/>
      <c r="I33" s="78" t="s">
        <v>101</v>
      </c>
      <c r="J33" s="78" t="s">
        <v>101</v>
      </c>
      <c r="K33" s="72">
        <v>1</v>
      </c>
      <c r="M33" s="31">
        <v>2</v>
      </c>
      <c r="N33" s="18" t="s">
        <v>102</v>
      </c>
      <c r="O33" s="18" t="s">
        <v>184</v>
      </c>
      <c r="Q33" s="64" t="str">
        <f t="shared" si="0"/>
        <v>DSI_26</v>
      </c>
      <c r="R33" s="64" t="s">
        <v>5513</v>
      </c>
      <c r="S33" s="64" t="s">
        <v>5516</v>
      </c>
      <c r="T33" s="64" t="s">
        <v>207</v>
      </c>
    </row>
    <row r="34" spans="1:20" ht="113.4" x14ac:dyDescent="0.2">
      <c r="A34" s="12"/>
      <c r="B34" s="60" t="s">
        <v>85</v>
      </c>
      <c r="C34" s="60" t="s">
        <v>2936</v>
      </c>
      <c r="D34" s="60" t="s">
        <v>2849</v>
      </c>
      <c r="E34" s="60" t="s">
        <v>5521</v>
      </c>
      <c r="F34" s="60" t="s">
        <v>5524</v>
      </c>
      <c r="G34" s="61" t="s">
        <v>5485</v>
      </c>
      <c r="H34" s="62"/>
      <c r="I34" s="78" t="s">
        <v>101</v>
      </c>
      <c r="J34" s="78" t="s">
        <v>101</v>
      </c>
      <c r="K34" s="72">
        <v>1</v>
      </c>
      <c r="M34" s="31">
        <v>2</v>
      </c>
      <c r="N34" s="18" t="s">
        <v>102</v>
      </c>
      <c r="O34" s="18" t="s">
        <v>184</v>
      </c>
      <c r="Q34" s="64" t="str">
        <f t="shared" si="0"/>
        <v>DSI_27</v>
      </c>
      <c r="R34" s="64" t="s">
        <v>5514</v>
      </c>
      <c r="S34" s="64" t="s">
        <v>5519</v>
      </c>
      <c r="T34" s="64" t="s">
        <v>207</v>
      </c>
    </row>
    <row r="35" spans="1:20" ht="50.4" x14ac:dyDescent="0.2">
      <c r="A35" s="12"/>
      <c r="B35" s="60" t="s">
        <v>85</v>
      </c>
      <c r="C35" s="60" t="s">
        <v>2940</v>
      </c>
      <c r="D35" s="60" t="s">
        <v>2849</v>
      </c>
      <c r="E35" s="60" t="s">
        <v>5522</v>
      </c>
      <c r="F35" s="60" t="s">
        <v>5523</v>
      </c>
      <c r="G35" s="61" t="s">
        <v>5485</v>
      </c>
      <c r="H35" s="62"/>
      <c r="I35" s="78" t="s">
        <v>101</v>
      </c>
      <c r="J35" s="78" t="s">
        <v>101</v>
      </c>
      <c r="K35" s="72">
        <v>1</v>
      </c>
      <c r="M35" s="31">
        <v>2</v>
      </c>
      <c r="N35" s="18" t="s">
        <v>102</v>
      </c>
      <c r="O35" s="18" t="s">
        <v>184</v>
      </c>
      <c r="Q35" s="64" t="str">
        <f t="shared" si="0"/>
        <v>DSI_28</v>
      </c>
      <c r="R35" s="64" t="s">
        <v>5515</v>
      </c>
      <c r="S35" s="64" t="s">
        <v>5517</v>
      </c>
      <c r="T35" s="64" t="s">
        <v>207</v>
      </c>
    </row>
    <row r="36" spans="1:20" ht="50.4" x14ac:dyDescent="0.2">
      <c r="A36" s="12"/>
      <c r="B36" s="60" t="s">
        <v>129</v>
      </c>
      <c r="C36" s="60" t="s">
        <v>2945</v>
      </c>
      <c r="D36" s="60" t="s">
        <v>2849</v>
      </c>
      <c r="E36" s="60" t="s">
        <v>2814</v>
      </c>
      <c r="F36" s="60" t="s">
        <v>2815</v>
      </c>
      <c r="G36" s="61" t="s">
        <v>5485</v>
      </c>
      <c r="H36" s="62"/>
      <c r="I36" s="78" t="s">
        <v>101</v>
      </c>
      <c r="J36" s="78" t="s">
        <v>101</v>
      </c>
      <c r="K36" s="72">
        <v>1</v>
      </c>
      <c r="M36" s="31">
        <v>1</v>
      </c>
      <c r="N36" s="18" t="s">
        <v>102</v>
      </c>
      <c r="O36" s="18" t="s">
        <v>92</v>
      </c>
      <c r="Q36" s="64" t="str">
        <f t="shared" si="0"/>
        <v>DSI_29</v>
      </c>
      <c r="R36" s="64" t="s">
        <v>2816</v>
      </c>
      <c r="S36" s="64" t="s">
        <v>2935</v>
      </c>
      <c r="T36" s="64" t="s">
        <v>207</v>
      </c>
    </row>
    <row r="37" spans="1:20" ht="113.4" x14ac:dyDescent="0.2">
      <c r="A37" s="12"/>
      <c r="B37" s="60" t="s">
        <v>129</v>
      </c>
      <c r="C37" s="60" t="s">
        <v>2950</v>
      </c>
      <c r="D37" s="60" t="s">
        <v>2849</v>
      </c>
      <c r="E37" s="60" t="s">
        <v>2937</v>
      </c>
      <c r="F37" s="60" t="s">
        <v>2938</v>
      </c>
      <c r="G37" s="61" t="s">
        <v>5535</v>
      </c>
      <c r="H37" s="62"/>
      <c r="I37" s="78" t="s">
        <v>101</v>
      </c>
      <c r="J37" s="78" t="s">
        <v>101</v>
      </c>
      <c r="K37" s="72">
        <v>1</v>
      </c>
      <c r="M37" s="31">
        <v>2</v>
      </c>
      <c r="N37" s="18" t="s">
        <v>102</v>
      </c>
      <c r="O37" s="18" t="s">
        <v>184</v>
      </c>
      <c r="Q37" s="64" t="str">
        <f t="shared" si="0"/>
        <v>DSI_30</v>
      </c>
      <c r="R37" s="64" t="s">
        <v>2939</v>
      </c>
      <c r="S37" s="64" t="s">
        <v>5527</v>
      </c>
      <c r="T37" s="64" t="s">
        <v>5534</v>
      </c>
    </row>
    <row r="38" spans="1:20" ht="138.6" x14ac:dyDescent="0.2">
      <c r="A38" s="12"/>
      <c r="B38" s="60" t="s">
        <v>129</v>
      </c>
      <c r="C38" s="60" t="s">
        <v>2951</v>
      </c>
      <c r="D38" s="60" t="s">
        <v>2849</v>
      </c>
      <c r="E38" s="60" t="s">
        <v>2941</v>
      </c>
      <c r="F38" s="60" t="s">
        <v>2942</v>
      </c>
      <c r="G38" s="61" t="s">
        <v>89</v>
      </c>
      <c r="H38" s="62"/>
      <c r="I38" s="78" t="s">
        <v>101</v>
      </c>
      <c r="J38" s="78" t="s">
        <v>101</v>
      </c>
      <c r="K38" s="72">
        <v>1</v>
      </c>
      <c r="M38" s="31">
        <v>3</v>
      </c>
      <c r="N38" s="18" t="s">
        <v>102</v>
      </c>
      <c r="O38" s="18" t="s">
        <v>133</v>
      </c>
      <c r="Q38" s="64" t="str">
        <f t="shared" si="0"/>
        <v>DSI_31</v>
      </c>
      <c r="R38" s="64" t="s">
        <v>2943</v>
      </c>
      <c r="S38" s="64" t="s">
        <v>2944</v>
      </c>
      <c r="T38" s="64" t="s">
        <v>95</v>
      </c>
    </row>
    <row r="39" spans="1:20" ht="176.4" x14ac:dyDescent="0.2">
      <c r="A39" s="12"/>
      <c r="B39" s="60" t="s">
        <v>129</v>
      </c>
      <c r="C39" s="60" t="s">
        <v>2956</v>
      </c>
      <c r="D39" s="60" t="s">
        <v>2849</v>
      </c>
      <c r="E39" s="60" t="s">
        <v>2946</v>
      </c>
      <c r="F39" s="60" t="s">
        <v>2947</v>
      </c>
      <c r="G39" s="61" t="s">
        <v>89</v>
      </c>
      <c r="H39" s="62"/>
      <c r="I39" s="78" t="s">
        <v>101</v>
      </c>
      <c r="J39" s="78" t="s">
        <v>101</v>
      </c>
      <c r="K39" s="72" t="s">
        <v>101</v>
      </c>
      <c r="M39" s="31">
        <v>3</v>
      </c>
      <c r="N39" s="18" t="s">
        <v>102</v>
      </c>
      <c r="O39" s="18" t="s">
        <v>133</v>
      </c>
      <c r="Q39" s="64" t="str">
        <f t="shared" si="0"/>
        <v>DSI_32</v>
      </c>
      <c r="R39" s="64" t="s">
        <v>2948</v>
      </c>
      <c r="S39" s="64" t="s">
        <v>2949</v>
      </c>
      <c r="T39" s="64" t="s">
        <v>95</v>
      </c>
    </row>
    <row r="40" spans="1:20" s="89" customFormat="1" ht="37.799999999999997" x14ac:dyDescent="0.2">
      <c r="A40" s="12"/>
      <c r="B40" s="60" t="s">
        <v>129</v>
      </c>
      <c r="C40" s="60" t="s">
        <v>2961</v>
      </c>
      <c r="D40" s="60" t="s">
        <v>2849</v>
      </c>
      <c r="E40" s="60" t="s">
        <v>2952</v>
      </c>
      <c r="F40" s="60" t="s">
        <v>2953</v>
      </c>
      <c r="G40" s="61" t="s">
        <v>89</v>
      </c>
      <c r="H40" s="62"/>
      <c r="I40" s="78" t="s">
        <v>101</v>
      </c>
      <c r="J40" s="78" t="s">
        <v>101</v>
      </c>
      <c r="K40" s="72" t="s">
        <v>101</v>
      </c>
      <c r="L40" s="65"/>
      <c r="M40" s="31">
        <v>3</v>
      </c>
      <c r="N40" s="18" t="s">
        <v>102</v>
      </c>
      <c r="O40" s="18" t="s">
        <v>133</v>
      </c>
      <c r="Q40" s="64" t="str">
        <f t="shared" si="0"/>
        <v>DSI_33</v>
      </c>
      <c r="R40" s="64" t="s">
        <v>2954</v>
      </c>
      <c r="S40" s="64" t="s">
        <v>2955</v>
      </c>
      <c r="T40" s="64" t="s">
        <v>95</v>
      </c>
    </row>
    <row r="41" spans="1:20" ht="37.799999999999997" x14ac:dyDescent="0.2">
      <c r="A41" s="12"/>
      <c r="B41" s="60" t="s">
        <v>129</v>
      </c>
      <c r="C41" s="60" t="s">
        <v>2964</v>
      </c>
      <c r="D41" s="60" t="s">
        <v>2849</v>
      </c>
      <c r="E41" s="60" t="s">
        <v>2957</v>
      </c>
      <c r="F41" s="60" t="s">
        <v>2958</v>
      </c>
      <c r="G41" s="61" t="s">
        <v>89</v>
      </c>
      <c r="H41" s="62"/>
      <c r="I41" s="78" t="s">
        <v>101</v>
      </c>
      <c r="J41" s="78" t="s">
        <v>101</v>
      </c>
      <c r="K41" s="72">
        <v>1</v>
      </c>
      <c r="M41" s="31">
        <v>3</v>
      </c>
      <c r="N41" s="18" t="s">
        <v>102</v>
      </c>
      <c r="O41" s="18" t="s">
        <v>133</v>
      </c>
      <c r="Q41" s="64" t="str">
        <f t="shared" si="0"/>
        <v>DSI_34</v>
      </c>
      <c r="R41" s="64" t="s">
        <v>2959</v>
      </c>
      <c r="S41" s="64" t="s">
        <v>2960</v>
      </c>
      <c r="T41" s="64" t="s">
        <v>95</v>
      </c>
    </row>
    <row r="42" spans="1:20" ht="75.599999999999994" x14ac:dyDescent="0.2">
      <c r="A42" s="12"/>
      <c r="B42" s="60" t="s">
        <v>129</v>
      </c>
      <c r="C42" s="60" t="s">
        <v>2965</v>
      </c>
      <c r="D42" s="60" t="s">
        <v>2849</v>
      </c>
      <c r="E42" s="60" t="s">
        <v>2765</v>
      </c>
      <c r="F42" s="60" t="s">
        <v>2962</v>
      </c>
      <c r="G42" s="61" t="s">
        <v>2767</v>
      </c>
      <c r="H42" s="62"/>
      <c r="I42" s="78" t="s">
        <v>101</v>
      </c>
      <c r="J42" s="78" t="s">
        <v>101</v>
      </c>
      <c r="K42" s="72" t="s">
        <v>101</v>
      </c>
      <c r="M42" s="31">
        <v>2</v>
      </c>
      <c r="N42" s="18" t="s">
        <v>102</v>
      </c>
      <c r="O42" s="18" t="s">
        <v>184</v>
      </c>
      <c r="Q42" s="64" t="str">
        <f t="shared" si="0"/>
        <v>DSI_35</v>
      </c>
      <c r="R42" s="64" t="s">
        <v>2768</v>
      </c>
      <c r="S42" s="64" t="s">
        <v>2963</v>
      </c>
      <c r="T42" s="64" t="s">
        <v>2770</v>
      </c>
    </row>
    <row r="43" spans="1:20" ht="37.799999999999997" x14ac:dyDescent="0.2">
      <c r="A43" s="12"/>
      <c r="B43" s="60" t="s">
        <v>129</v>
      </c>
      <c r="C43" s="60" t="s">
        <v>2970</v>
      </c>
      <c r="D43" s="60" t="s">
        <v>2849</v>
      </c>
      <c r="E43" s="60" t="s">
        <v>2788</v>
      </c>
      <c r="F43" s="60" t="s">
        <v>2789</v>
      </c>
      <c r="G43" s="61" t="s">
        <v>219</v>
      </c>
      <c r="H43" s="62"/>
      <c r="I43" s="78" t="s">
        <v>101</v>
      </c>
      <c r="J43" s="78" t="s">
        <v>101</v>
      </c>
      <c r="K43" s="72">
        <v>1</v>
      </c>
      <c r="M43" s="31">
        <v>2</v>
      </c>
      <c r="N43" s="18" t="s">
        <v>102</v>
      </c>
      <c r="O43" s="18" t="s">
        <v>184</v>
      </c>
      <c r="Q43" s="64" t="str">
        <f t="shared" si="0"/>
        <v>DSI_36</v>
      </c>
      <c r="R43" s="64" t="s">
        <v>2790</v>
      </c>
      <c r="S43" s="64" t="s">
        <v>2791</v>
      </c>
      <c r="T43" s="64" t="s">
        <v>222</v>
      </c>
    </row>
    <row r="44" spans="1:20" ht="100.8" x14ac:dyDescent="0.2">
      <c r="A44" s="12"/>
      <c r="B44" s="60" t="s">
        <v>129</v>
      </c>
      <c r="C44" s="60" t="s">
        <v>2975</v>
      </c>
      <c r="D44" s="60" t="s">
        <v>2849</v>
      </c>
      <c r="E44" s="60" t="s">
        <v>2966</v>
      </c>
      <c r="F44" s="60" t="s">
        <v>2967</v>
      </c>
      <c r="G44" s="61" t="s">
        <v>219</v>
      </c>
      <c r="H44" s="62"/>
      <c r="I44" s="78" t="s">
        <v>101</v>
      </c>
      <c r="J44" s="78" t="s">
        <v>101</v>
      </c>
      <c r="K44" s="72" t="s">
        <v>101</v>
      </c>
      <c r="M44" s="31">
        <v>2</v>
      </c>
      <c r="N44" s="18" t="s">
        <v>102</v>
      </c>
      <c r="O44" s="18" t="s">
        <v>184</v>
      </c>
      <c r="Q44" s="64" t="str">
        <f t="shared" si="0"/>
        <v>DSI_37</v>
      </c>
      <c r="R44" s="64" t="s">
        <v>2968</v>
      </c>
      <c r="S44" s="64" t="s">
        <v>2969</v>
      </c>
      <c r="T44" s="64" t="s">
        <v>222</v>
      </c>
    </row>
    <row r="45" spans="1:20" ht="100.8" x14ac:dyDescent="0.2">
      <c r="A45" s="12"/>
      <c r="B45" s="60" t="s">
        <v>129</v>
      </c>
      <c r="C45" s="60" t="s">
        <v>2978</v>
      </c>
      <c r="D45" s="60" t="s">
        <v>2849</v>
      </c>
      <c r="E45" s="60" t="s">
        <v>2971</v>
      </c>
      <c r="F45" s="60" t="s">
        <v>2972</v>
      </c>
      <c r="G45" s="61" t="s">
        <v>89</v>
      </c>
      <c r="H45" s="62"/>
      <c r="I45" s="78" t="s">
        <v>101</v>
      </c>
      <c r="J45" s="78" t="s">
        <v>101</v>
      </c>
      <c r="K45" s="72">
        <v>1</v>
      </c>
      <c r="M45" s="31">
        <v>2</v>
      </c>
      <c r="N45" s="18" t="s">
        <v>102</v>
      </c>
      <c r="O45" s="18" t="s">
        <v>184</v>
      </c>
      <c r="Q45" s="64" t="str">
        <f t="shared" si="0"/>
        <v>DSI_38</v>
      </c>
      <c r="R45" s="64" t="s">
        <v>2973</v>
      </c>
      <c r="S45" s="64" t="s">
        <v>2974</v>
      </c>
      <c r="T45" s="64" t="s">
        <v>95</v>
      </c>
    </row>
    <row r="46" spans="1:20" ht="214.2" x14ac:dyDescent="0.2">
      <c r="A46" s="12"/>
      <c r="B46" s="60" t="s">
        <v>129</v>
      </c>
      <c r="C46" s="60" t="s">
        <v>2985</v>
      </c>
      <c r="D46" s="60" t="s">
        <v>2849</v>
      </c>
      <c r="E46" s="60" t="s">
        <v>2808</v>
      </c>
      <c r="F46" s="60" t="s">
        <v>2976</v>
      </c>
      <c r="G46" s="61" t="s">
        <v>219</v>
      </c>
      <c r="H46" s="62"/>
      <c r="I46" s="78" t="s">
        <v>101</v>
      </c>
      <c r="J46" s="78" t="s">
        <v>101</v>
      </c>
      <c r="K46" s="72" t="s">
        <v>101</v>
      </c>
      <c r="M46" s="31">
        <v>3</v>
      </c>
      <c r="N46" s="18" t="s">
        <v>102</v>
      </c>
      <c r="O46" s="18" t="s">
        <v>133</v>
      </c>
      <c r="Q46" s="64" t="str">
        <f t="shared" si="0"/>
        <v>DSI_39</v>
      </c>
      <c r="R46" s="64" t="s">
        <v>2810</v>
      </c>
      <c r="S46" s="64" t="s">
        <v>2977</v>
      </c>
      <c r="T46" s="64" t="s">
        <v>222</v>
      </c>
    </row>
    <row r="47" spans="1:20" ht="75.599999999999994" x14ac:dyDescent="0.2">
      <c r="A47" s="12"/>
      <c r="B47" s="60" t="s">
        <v>129</v>
      </c>
      <c r="C47" s="60" t="s">
        <v>2986</v>
      </c>
      <c r="D47" s="60" t="s">
        <v>2849</v>
      </c>
      <c r="E47" s="60" t="s">
        <v>2979</v>
      </c>
      <c r="F47" s="60" t="s">
        <v>2980</v>
      </c>
      <c r="G47" s="61" t="s">
        <v>2981</v>
      </c>
      <c r="H47" s="62"/>
      <c r="I47" s="78" t="s">
        <v>101</v>
      </c>
      <c r="J47" s="78" t="s">
        <v>101</v>
      </c>
      <c r="K47" s="72" t="s">
        <v>101</v>
      </c>
      <c r="M47" s="31">
        <v>2</v>
      </c>
      <c r="N47" s="18" t="s">
        <v>102</v>
      </c>
      <c r="O47" s="18" t="s">
        <v>184</v>
      </c>
      <c r="Q47" s="64" t="str">
        <f t="shared" si="0"/>
        <v>DSI_40</v>
      </c>
      <c r="R47" s="64" t="s">
        <v>2982</v>
      </c>
      <c r="S47" s="64" t="s">
        <v>2983</v>
      </c>
      <c r="T47" s="64" t="s">
        <v>2984</v>
      </c>
    </row>
    <row r="48" spans="1:20" ht="37.799999999999997" x14ac:dyDescent="0.2">
      <c r="A48" s="12"/>
      <c r="B48" s="60" t="s">
        <v>129</v>
      </c>
      <c r="C48" s="60" t="s">
        <v>2990</v>
      </c>
      <c r="D48" s="60" t="s">
        <v>2849</v>
      </c>
      <c r="E48" s="60" t="s">
        <v>2053</v>
      </c>
      <c r="F48" s="60" t="s">
        <v>1112</v>
      </c>
      <c r="G48" s="61" t="s">
        <v>219</v>
      </c>
      <c r="H48" s="62"/>
      <c r="I48" s="78" t="s">
        <v>101</v>
      </c>
      <c r="J48" s="78" t="s">
        <v>101</v>
      </c>
      <c r="K48" s="72" t="s">
        <v>101</v>
      </c>
      <c r="M48" s="31">
        <v>2</v>
      </c>
      <c r="N48" s="18" t="s">
        <v>102</v>
      </c>
      <c r="O48" s="18" t="s">
        <v>184</v>
      </c>
      <c r="Q48" s="64" t="str">
        <f t="shared" si="0"/>
        <v>DSI_41</v>
      </c>
      <c r="R48" s="64" t="s">
        <v>2054</v>
      </c>
      <c r="S48" s="64" t="s">
        <v>1114</v>
      </c>
      <c r="T48" s="64" t="s">
        <v>222</v>
      </c>
    </row>
    <row r="49" spans="1:20" ht="113.4" x14ac:dyDescent="0.2">
      <c r="A49" s="12"/>
      <c r="B49" s="60" t="s">
        <v>129</v>
      </c>
      <c r="C49" s="60" t="s">
        <v>2995</v>
      </c>
      <c r="D49" s="60" t="s">
        <v>2849</v>
      </c>
      <c r="E49" s="60" t="s">
        <v>2987</v>
      </c>
      <c r="F49" s="60" t="s">
        <v>2988</v>
      </c>
      <c r="G49" s="61" t="s">
        <v>5532</v>
      </c>
      <c r="H49" s="62"/>
      <c r="I49" s="78" t="s">
        <v>101</v>
      </c>
      <c r="J49" s="78" t="s">
        <v>101</v>
      </c>
      <c r="K49" s="72">
        <v>1</v>
      </c>
      <c r="M49" s="31">
        <v>2</v>
      </c>
      <c r="N49" s="18" t="s">
        <v>102</v>
      </c>
      <c r="O49" s="18" t="s">
        <v>184</v>
      </c>
      <c r="Q49" s="64" t="str">
        <f t="shared" si="0"/>
        <v>DSI_42</v>
      </c>
      <c r="R49" s="64" t="s">
        <v>2989</v>
      </c>
      <c r="S49" s="64" t="s">
        <v>5531</v>
      </c>
      <c r="T49" s="64" t="s">
        <v>5530</v>
      </c>
    </row>
    <row r="50" spans="1:20" ht="37.799999999999997" x14ac:dyDescent="0.2">
      <c r="A50" s="12"/>
      <c r="B50" s="60" t="s">
        <v>129</v>
      </c>
      <c r="C50" s="60" t="s">
        <v>5528</v>
      </c>
      <c r="D50" s="60" t="s">
        <v>2849</v>
      </c>
      <c r="E50" s="60" t="s">
        <v>2991</v>
      </c>
      <c r="F50" s="60" t="s">
        <v>2992</v>
      </c>
      <c r="G50" s="61" t="s">
        <v>219</v>
      </c>
      <c r="H50" s="62"/>
      <c r="I50" s="78" t="s">
        <v>101</v>
      </c>
      <c r="J50" s="78" t="s">
        <v>101</v>
      </c>
      <c r="K50" s="72">
        <v>1</v>
      </c>
      <c r="M50" s="31">
        <v>2</v>
      </c>
      <c r="N50" s="18" t="s">
        <v>102</v>
      </c>
      <c r="O50" s="18" t="s">
        <v>184</v>
      </c>
      <c r="Q50" s="64" t="str">
        <f t="shared" si="0"/>
        <v>DSI_43</v>
      </c>
      <c r="R50" s="64" t="s">
        <v>2993</v>
      </c>
      <c r="S50" s="64" t="s">
        <v>2994</v>
      </c>
      <c r="T50" s="64" t="s">
        <v>222</v>
      </c>
    </row>
    <row r="51" spans="1:20" ht="37.799999999999997" x14ac:dyDescent="0.2">
      <c r="A51" s="12"/>
      <c r="B51" s="60" t="s">
        <v>85</v>
      </c>
      <c r="C51" s="60" t="s">
        <v>5529</v>
      </c>
      <c r="D51" s="60" t="s">
        <v>2849</v>
      </c>
      <c r="E51" s="60" t="s">
        <v>2996</v>
      </c>
      <c r="F51" s="60" t="s">
        <v>2997</v>
      </c>
      <c r="G51" s="61" t="s">
        <v>89</v>
      </c>
      <c r="H51" s="62"/>
      <c r="I51" s="78" t="s">
        <v>101</v>
      </c>
      <c r="J51" s="78" t="s">
        <v>101</v>
      </c>
      <c r="K51" s="72" t="s">
        <v>101</v>
      </c>
      <c r="M51" s="31">
        <v>2</v>
      </c>
      <c r="N51" s="18" t="s">
        <v>102</v>
      </c>
      <c r="O51" s="18" t="s">
        <v>184</v>
      </c>
      <c r="Q51" s="64" t="str">
        <f t="shared" si="0"/>
        <v>DSI_44</v>
      </c>
      <c r="R51" s="64" t="s">
        <v>2092</v>
      </c>
      <c r="S51" s="64" t="s">
        <v>2998</v>
      </c>
      <c r="T51" s="64" t="s">
        <v>95</v>
      </c>
    </row>
  </sheetData>
  <autoFilter ref="B7:T51" xr:uid="{CA9EC39C-C8A9-4231-AD83-EE79F9906438}"/>
  <mergeCells count="19">
    <mergeCell ref="K5:K6"/>
    <mergeCell ref="F5:F6"/>
    <mergeCell ref="G5:G6"/>
    <mergeCell ref="H5:H6"/>
    <mergeCell ref="T5:T6"/>
    <mergeCell ref="I5:I6"/>
    <mergeCell ref="J5:J6"/>
    <mergeCell ref="Q5:Q6"/>
    <mergeCell ref="R5:R6"/>
    <mergeCell ref="S5:S6"/>
    <mergeCell ref="M5:M6"/>
    <mergeCell ref="N5:N6"/>
    <mergeCell ref="O5:O6"/>
    <mergeCell ref="A1:A2"/>
    <mergeCell ref="B5:B6"/>
    <mergeCell ref="C5:C6"/>
    <mergeCell ref="D5:D6"/>
    <mergeCell ref="E5:E6"/>
    <mergeCell ref="B1:E2"/>
  </mergeCells>
  <phoneticPr fontId="36" type="noConversion"/>
  <hyperlinks>
    <hyperlink ref="A1:A2" location="'Table of contents'!A1" display="Back to map" xr:uid="{00162E49-D67F-4227-93AD-C360A5EA2292}"/>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E821D-60E8-48B6-AC97-C12B9856AA7A}">
  <sheetPr codeName="Sheet20"/>
  <dimension ref="A1:T28"/>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3" sqref="A3"/>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57.08984375" style="65" customWidth="1"/>
    <col min="9" max="10" width="12.6328125" style="66"/>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39</v>
      </c>
      <c r="C1" s="225"/>
      <c r="I1" s="55"/>
      <c r="J1" s="55"/>
    </row>
    <row r="2" spans="1:20" s="1" customFormat="1" ht="16.2" customHeight="1" x14ac:dyDescent="0.2">
      <c r="A2" s="222"/>
      <c r="B2" s="225"/>
      <c r="C2" s="225"/>
      <c r="I2" s="55"/>
      <c r="J2" s="55"/>
    </row>
    <row r="3" spans="1:20" ht="12.6" customHeight="1" x14ac:dyDescent="0.2">
      <c r="A3" s="65" t="s">
        <v>65</v>
      </c>
      <c r="B3" s="68"/>
      <c r="M3" s="4"/>
    </row>
    <row r="4" spans="1:20" ht="12.6" customHeight="1" x14ac:dyDescent="0.2">
      <c r="B4" s="68"/>
      <c r="C4" s="65">
        <f>COUNTA(C8:C28)</f>
        <v>21</v>
      </c>
      <c r="I4" s="58">
        <f>COUNTIFS(I8:I28,"New")+COUNTIFS(I8:I28,"Changed")</f>
        <v>0</v>
      </c>
      <c r="J4" s="58">
        <f>COUNTIFS(J8:J28,"New")+COUNTIFS(J8:J28,"Changed")</f>
        <v>0</v>
      </c>
    </row>
    <row r="5" spans="1:20" ht="12.6" customHeight="1" x14ac:dyDescent="0.2">
      <c r="B5" s="224" t="s">
        <v>67</v>
      </c>
      <c r="C5" s="224" t="s">
        <v>68</v>
      </c>
      <c r="D5" s="224"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ht="12.6" customHeight="1" x14ac:dyDescent="0.2">
      <c r="B6" s="224"/>
      <c r="C6" s="224"/>
      <c r="D6" s="224"/>
      <c r="E6" s="218"/>
      <c r="F6" s="218"/>
      <c r="G6" s="218"/>
      <c r="H6" s="218" t="s">
        <v>84</v>
      </c>
      <c r="I6" s="221"/>
      <c r="J6" s="221"/>
      <c r="M6" s="220"/>
      <c r="N6" s="220"/>
      <c r="O6" s="220"/>
      <c r="Q6" s="226"/>
      <c r="R6" s="226"/>
      <c r="S6" s="226"/>
      <c r="T6" s="226"/>
    </row>
    <row r="7" spans="1:20" ht="12.6" customHeight="1" x14ac:dyDescent="0.2">
      <c r="B7" s="10"/>
      <c r="C7" s="10"/>
      <c r="D7" s="10"/>
      <c r="E7" s="70"/>
      <c r="F7" s="70"/>
      <c r="G7" s="70"/>
      <c r="H7" s="70"/>
      <c r="I7" s="59"/>
      <c r="J7" s="59"/>
      <c r="M7" s="10"/>
      <c r="N7" s="10"/>
      <c r="O7" s="10"/>
      <c r="Q7" s="11"/>
      <c r="R7" s="11"/>
      <c r="S7" s="11"/>
      <c r="T7" s="11"/>
    </row>
    <row r="8" spans="1:20" ht="37.799999999999997" x14ac:dyDescent="0.2">
      <c r="A8" s="12"/>
      <c r="B8" s="60" t="s">
        <v>129</v>
      </c>
      <c r="C8" s="60" t="s">
        <v>2999</v>
      </c>
      <c r="D8" s="60" t="s">
        <v>39</v>
      </c>
      <c r="E8" s="60" t="s">
        <v>3000</v>
      </c>
      <c r="F8" s="60" t="s">
        <v>3001</v>
      </c>
      <c r="G8" s="61" t="s">
        <v>89</v>
      </c>
      <c r="H8" s="62"/>
      <c r="I8" s="78" t="s">
        <v>101</v>
      </c>
      <c r="J8" s="78" t="s">
        <v>101</v>
      </c>
      <c r="M8" s="31">
        <v>1</v>
      </c>
      <c r="N8" s="18" t="s">
        <v>91</v>
      </c>
      <c r="O8" s="18" t="s">
        <v>92</v>
      </c>
      <c r="Q8" s="64" t="str">
        <f>C8</f>
        <v>PR_1</v>
      </c>
      <c r="R8" s="64" t="s">
        <v>3002</v>
      </c>
      <c r="S8" s="64" t="s">
        <v>3003</v>
      </c>
      <c r="T8" s="64" t="s">
        <v>95</v>
      </c>
    </row>
    <row r="9" spans="1:20" ht="37.799999999999997" x14ac:dyDescent="0.2">
      <c r="A9" s="12"/>
      <c r="B9" s="60" t="s">
        <v>85</v>
      </c>
      <c r="C9" s="60" t="s">
        <v>3004</v>
      </c>
      <c r="D9" s="60" t="s">
        <v>39</v>
      </c>
      <c r="E9" s="60" t="s">
        <v>87</v>
      </c>
      <c r="F9" s="60" t="s">
        <v>2627</v>
      </c>
      <c r="G9" s="61" t="s">
        <v>89</v>
      </c>
      <c r="H9" s="62"/>
      <c r="I9" s="78" t="s">
        <v>101</v>
      </c>
      <c r="J9" s="78" t="s">
        <v>101</v>
      </c>
      <c r="M9" s="31">
        <v>1</v>
      </c>
      <c r="N9" s="18" t="s">
        <v>91</v>
      </c>
      <c r="O9" s="18" t="s">
        <v>92</v>
      </c>
      <c r="Q9" s="64" t="str">
        <f t="shared" ref="Q9:Q28" si="0">C9</f>
        <v>PR_2</v>
      </c>
      <c r="R9" s="64" t="s">
        <v>93</v>
      </c>
      <c r="S9" s="64" t="s">
        <v>3005</v>
      </c>
      <c r="T9" s="64" t="s">
        <v>95</v>
      </c>
    </row>
    <row r="10" spans="1:20" ht="63" x14ac:dyDescent="0.2">
      <c r="A10" s="12"/>
      <c r="B10" s="60" t="s">
        <v>129</v>
      </c>
      <c r="C10" s="60" t="s">
        <v>3006</v>
      </c>
      <c r="D10" s="60" t="s">
        <v>39</v>
      </c>
      <c r="E10" s="60" t="s">
        <v>3007</v>
      </c>
      <c r="F10" s="60" t="s">
        <v>3008</v>
      </c>
      <c r="G10" s="61" t="s">
        <v>3009</v>
      </c>
      <c r="H10" s="62"/>
      <c r="I10" s="78" t="s">
        <v>101</v>
      </c>
      <c r="J10" s="78" t="s">
        <v>101</v>
      </c>
      <c r="M10" s="31">
        <v>1</v>
      </c>
      <c r="N10" s="18" t="s">
        <v>91</v>
      </c>
      <c r="O10" s="18" t="s">
        <v>92</v>
      </c>
      <c r="Q10" s="64" t="str">
        <f t="shared" si="0"/>
        <v>PR_3</v>
      </c>
      <c r="R10" s="64" t="s">
        <v>1954</v>
      </c>
      <c r="S10" s="64" t="s">
        <v>3010</v>
      </c>
      <c r="T10" s="64" t="s">
        <v>3011</v>
      </c>
    </row>
    <row r="11" spans="1:20" ht="37.799999999999997" x14ac:dyDescent="0.2">
      <c r="A11" s="12"/>
      <c r="B11" s="60" t="s">
        <v>129</v>
      </c>
      <c r="C11" s="60" t="s">
        <v>3012</v>
      </c>
      <c r="D11" s="60" t="s">
        <v>39</v>
      </c>
      <c r="E11" s="60" t="s">
        <v>3013</v>
      </c>
      <c r="F11" s="60" t="s">
        <v>3014</v>
      </c>
      <c r="G11" s="61" t="s">
        <v>219</v>
      </c>
      <c r="H11" s="62"/>
      <c r="I11" s="78" t="s">
        <v>101</v>
      </c>
      <c r="J11" s="78" t="s">
        <v>101</v>
      </c>
      <c r="M11" s="31">
        <v>1</v>
      </c>
      <c r="N11" s="18" t="s">
        <v>102</v>
      </c>
      <c r="O11" s="18" t="s">
        <v>92</v>
      </c>
      <c r="Q11" s="64" t="str">
        <f t="shared" si="0"/>
        <v>PR_4</v>
      </c>
      <c r="R11" s="64" t="s">
        <v>3015</v>
      </c>
      <c r="S11" s="64" t="s">
        <v>3016</v>
      </c>
      <c r="T11" s="64" t="s">
        <v>222</v>
      </c>
    </row>
    <row r="12" spans="1:20" ht="25.2" x14ac:dyDescent="0.2">
      <c r="A12" s="12"/>
      <c r="B12" s="60" t="s">
        <v>129</v>
      </c>
      <c r="C12" s="60" t="s">
        <v>3017</v>
      </c>
      <c r="D12" s="60" t="s">
        <v>39</v>
      </c>
      <c r="E12" s="60" t="s">
        <v>3018</v>
      </c>
      <c r="F12" s="60" t="s">
        <v>3019</v>
      </c>
      <c r="G12" s="61" t="s">
        <v>89</v>
      </c>
      <c r="H12" s="62"/>
      <c r="I12" s="78" t="s">
        <v>101</v>
      </c>
      <c r="J12" s="78" t="s">
        <v>101</v>
      </c>
      <c r="M12" s="31">
        <v>2</v>
      </c>
      <c r="N12" s="18" t="s">
        <v>102</v>
      </c>
      <c r="O12" s="18" t="s">
        <v>184</v>
      </c>
      <c r="Q12" s="64" t="str">
        <f t="shared" si="0"/>
        <v>PR_5</v>
      </c>
      <c r="R12" s="64" t="s">
        <v>3020</v>
      </c>
      <c r="S12" s="64" t="s">
        <v>3021</v>
      </c>
      <c r="T12" s="64" t="s">
        <v>95</v>
      </c>
    </row>
    <row r="13" spans="1:20" ht="50.4" x14ac:dyDescent="0.2">
      <c r="A13" s="12"/>
      <c r="B13" s="60" t="s">
        <v>129</v>
      </c>
      <c r="C13" s="60" t="s">
        <v>3022</v>
      </c>
      <c r="D13" s="60" t="s">
        <v>39</v>
      </c>
      <c r="E13" s="60" t="s">
        <v>3023</v>
      </c>
      <c r="F13" s="60" t="s">
        <v>3024</v>
      </c>
      <c r="G13" s="61" t="s">
        <v>219</v>
      </c>
      <c r="H13" s="62"/>
      <c r="I13" s="78" t="s">
        <v>101</v>
      </c>
      <c r="J13" s="78" t="s">
        <v>101</v>
      </c>
      <c r="M13" s="31">
        <v>2</v>
      </c>
      <c r="N13" s="18" t="s">
        <v>102</v>
      </c>
      <c r="O13" s="18" t="s">
        <v>184</v>
      </c>
      <c r="Q13" s="64" t="str">
        <f t="shared" si="0"/>
        <v>PR_6</v>
      </c>
      <c r="R13" s="64" t="s">
        <v>3025</v>
      </c>
      <c r="S13" s="64" t="s">
        <v>3026</v>
      </c>
      <c r="T13" s="64" t="s">
        <v>222</v>
      </c>
    </row>
    <row r="14" spans="1:20" ht="25.2" x14ac:dyDescent="0.2">
      <c r="A14" s="12"/>
      <c r="B14" s="60" t="s">
        <v>85</v>
      </c>
      <c r="C14" s="60" t="s">
        <v>3027</v>
      </c>
      <c r="D14" s="60" t="s">
        <v>39</v>
      </c>
      <c r="E14" s="60" t="s">
        <v>3028</v>
      </c>
      <c r="F14" s="60" t="s">
        <v>3029</v>
      </c>
      <c r="G14" s="61" t="s">
        <v>753</v>
      </c>
      <c r="H14" s="62"/>
      <c r="I14" s="78" t="s">
        <v>101</v>
      </c>
      <c r="J14" s="78" t="s">
        <v>101</v>
      </c>
      <c r="M14" s="31">
        <v>2</v>
      </c>
      <c r="N14" s="18" t="s">
        <v>102</v>
      </c>
      <c r="O14" s="18" t="s">
        <v>184</v>
      </c>
      <c r="Q14" s="64" t="str">
        <f t="shared" si="0"/>
        <v>PR_7</v>
      </c>
      <c r="R14" s="64" t="s">
        <v>3030</v>
      </c>
      <c r="S14" s="64" t="s">
        <v>3031</v>
      </c>
      <c r="T14" s="64" t="s">
        <v>756</v>
      </c>
    </row>
    <row r="15" spans="1:20" ht="25.2" x14ac:dyDescent="0.2">
      <c r="A15" s="12"/>
      <c r="B15" s="60" t="s">
        <v>129</v>
      </c>
      <c r="C15" s="60" t="s">
        <v>3032</v>
      </c>
      <c r="D15" s="60" t="s">
        <v>39</v>
      </c>
      <c r="E15" s="60" t="s">
        <v>3033</v>
      </c>
      <c r="F15" s="60" t="s">
        <v>3034</v>
      </c>
      <c r="G15" s="61" t="s">
        <v>1503</v>
      </c>
      <c r="H15" s="62"/>
      <c r="I15" s="78" t="s">
        <v>101</v>
      </c>
      <c r="J15" s="78" t="s">
        <v>101</v>
      </c>
      <c r="M15" s="31">
        <v>2</v>
      </c>
      <c r="N15" s="18" t="s">
        <v>102</v>
      </c>
      <c r="O15" s="18" t="s">
        <v>184</v>
      </c>
      <c r="Q15" s="64" t="str">
        <f t="shared" si="0"/>
        <v>PR_8</v>
      </c>
      <c r="R15" s="64" t="s">
        <v>3035</v>
      </c>
      <c r="S15" s="64" t="s">
        <v>3036</v>
      </c>
      <c r="T15" s="64" t="s">
        <v>599</v>
      </c>
    </row>
    <row r="16" spans="1:20" ht="37.799999999999997" x14ac:dyDescent="0.2">
      <c r="A16" s="12"/>
      <c r="B16" s="60" t="s">
        <v>85</v>
      </c>
      <c r="C16" s="60" t="s">
        <v>3037</v>
      </c>
      <c r="D16" s="60" t="s">
        <v>39</v>
      </c>
      <c r="E16" s="60" t="s">
        <v>3038</v>
      </c>
      <c r="F16" s="60" t="s">
        <v>3039</v>
      </c>
      <c r="G16" s="61" t="s">
        <v>219</v>
      </c>
      <c r="H16" s="62"/>
      <c r="I16" s="78" t="s">
        <v>101</v>
      </c>
      <c r="J16" s="78" t="s">
        <v>101</v>
      </c>
      <c r="M16" s="31">
        <v>2</v>
      </c>
      <c r="N16" s="18" t="s">
        <v>102</v>
      </c>
      <c r="O16" s="18" t="s">
        <v>184</v>
      </c>
      <c r="Q16" s="64" t="str">
        <f t="shared" si="0"/>
        <v>PR_9</v>
      </c>
      <c r="R16" s="64" t="s">
        <v>266</v>
      </c>
      <c r="S16" s="64" t="s">
        <v>3040</v>
      </c>
      <c r="T16" s="64" t="s">
        <v>222</v>
      </c>
    </row>
    <row r="17" spans="1:20" ht="37.799999999999997" x14ac:dyDescent="0.2">
      <c r="A17" s="12"/>
      <c r="B17" s="60" t="s">
        <v>129</v>
      </c>
      <c r="C17" s="60" t="s">
        <v>3041</v>
      </c>
      <c r="D17" s="60" t="s">
        <v>39</v>
      </c>
      <c r="E17" s="60" t="s">
        <v>2070</v>
      </c>
      <c r="F17" s="60" t="s">
        <v>3042</v>
      </c>
      <c r="G17" s="61" t="s">
        <v>219</v>
      </c>
      <c r="H17" s="62"/>
      <c r="I17" s="78" t="s">
        <v>101</v>
      </c>
      <c r="J17" s="78" t="s">
        <v>101</v>
      </c>
      <c r="M17" s="31">
        <v>1</v>
      </c>
      <c r="N17" s="18" t="s">
        <v>91</v>
      </c>
      <c r="O17" s="18" t="s">
        <v>92</v>
      </c>
      <c r="Q17" s="64" t="str">
        <f t="shared" si="0"/>
        <v>PR_10</v>
      </c>
      <c r="R17" s="64" t="s">
        <v>2072</v>
      </c>
      <c r="S17" s="64" t="s">
        <v>3043</v>
      </c>
      <c r="T17" s="64" t="s">
        <v>222</v>
      </c>
    </row>
    <row r="18" spans="1:20" ht="37.799999999999997" x14ac:dyDescent="0.2">
      <c r="A18" s="12"/>
      <c r="B18" s="60" t="s">
        <v>129</v>
      </c>
      <c r="C18" s="60" t="s">
        <v>3044</v>
      </c>
      <c r="D18" s="60" t="s">
        <v>39</v>
      </c>
      <c r="E18" s="60" t="s">
        <v>3045</v>
      </c>
      <c r="F18" s="60" t="s">
        <v>3046</v>
      </c>
      <c r="G18" s="61" t="s">
        <v>1503</v>
      </c>
      <c r="H18" s="62"/>
      <c r="I18" s="78" t="s">
        <v>101</v>
      </c>
      <c r="J18" s="78" t="s">
        <v>101</v>
      </c>
      <c r="M18" s="31">
        <v>1</v>
      </c>
      <c r="N18" s="18" t="s">
        <v>91</v>
      </c>
      <c r="O18" s="18" t="s">
        <v>92</v>
      </c>
      <c r="Q18" s="64" t="str">
        <f t="shared" si="0"/>
        <v>PR_11</v>
      </c>
      <c r="R18" s="64" t="s">
        <v>3047</v>
      </c>
      <c r="S18" s="64" t="s">
        <v>3048</v>
      </c>
      <c r="T18" s="64" t="s">
        <v>599</v>
      </c>
    </row>
    <row r="19" spans="1:20" ht="37.799999999999997" x14ac:dyDescent="0.2">
      <c r="A19" s="12"/>
      <c r="B19" s="60" t="s">
        <v>85</v>
      </c>
      <c r="C19" s="60" t="s">
        <v>3049</v>
      </c>
      <c r="D19" s="60" t="s">
        <v>39</v>
      </c>
      <c r="E19" s="60" t="s">
        <v>3050</v>
      </c>
      <c r="F19" s="60" t="s">
        <v>3051</v>
      </c>
      <c r="G19" s="61" t="s">
        <v>219</v>
      </c>
      <c r="H19" s="62"/>
      <c r="I19" s="78" t="s">
        <v>101</v>
      </c>
      <c r="J19" s="78" t="s">
        <v>101</v>
      </c>
      <c r="M19" s="31">
        <v>1</v>
      </c>
      <c r="N19" s="18" t="s">
        <v>91</v>
      </c>
      <c r="O19" s="18" t="s">
        <v>92</v>
      </c>
      <c r="Q19" s="64" t="str">
        <f t="shared" si="0"/>
        <v>PR_12</v>
      </c>
      <c r="R19" s="64" t="s">
        <v>3052</v>
      </c>
      <c r="S19" s="64" t="s">
        <v>3053</v>
      </c>
      <c r="T19" s="64" t="s">
        <v>222</v>
      </c>
    </row>
    <row r="20" spans="1:20" ht="25.2" x14ac:dyDescent="0.2">
      <c r="A20" s="12"/>
      <c r="B20" s="60" t="s">
        <v>129</v>
      </c>
      <c r="C20" s="60" t="s">
        <v>3054</v>
      </c>
      <c r="D20" s="60" t="s">
        <v>39</v>
      </c>
      <c r="E20" s="60" t="s">
        <v>3055</v>
      </c>
      <c r="F20" s="60" t="s">
        <v>3056</v>
      </c>
      <c r="G20" s="61" t="s">
        <v>753</v>
      </c>
      <c r="H20" s="62"/>
      <c r="I20" s="78" t="s">
        <v>101</v>
      </c>
      <c r="J20" s="78" t="s">
        <v>101</v>
      </c>
      <c r="M20" s="31">
        <v>2</v>
      </c>
      <c r="N20" s="18" t="s">
        <v>102</v>
      </c>
      <c r="O20" s="18" t="s">
        <v>184</v>
      </c>
      <c r="Q20" s="64" t="str">
        <f t="shared" si="0"/>
        <v>PR_13</v>
      </c>
      <c r="R20" s="64" t="s">
        <v>3057</v>
      </c>
      <c r="S20" s="64" t="s">
        <v>3058</v>
      </c>
      <c r="T20" s="64" t="s">
        <v>756</v>
      </c>
    </row>
    <row r="21" spans="1:20" ht="37.799999999999997" x14ac:dyDescent="0.2">
      <c r="A21" s="12"/>
      <c r="B21" s="60" t="s">
        <v>129</v>
      </c>
      <c r="C21" s="60" t="s">
        <v>3059</v>
      </c>
      <c r="D21" s="60" t="s">
        <v>39</v>
      </c>
      <c r="E21" s="60" t="s">
        <v>3060</v>
      </c>
      <c r="F21" s="60" t="s">
        <v>3061</v>
      </c>
      <c r="G21" s="61" t="s">
        <v>89</v>
      </c>
      <c r="H21" s="62"/>
      <c r="I21" s="78" t="s">
        <v>101</v>
      </c>
      <c r="J21" s="78" t="s">
        <v>101</v>
      </c>
      <c r="M21" s="31">
        <v>2</v>
      </c>
      <c r="N21" s="18" t="s">
        <v>102</v>
      </c>
      <c r="O21" s="18" t="s">
        <v>184</v>
      </c>
      <c r="Q21" s="64" t="str">
        <f t="shared" si="0"/>
        <v>PR_14</v>
      </c>
      <c r="R21" s="64" t="s">
        <v>3062</v>
      </c>
      <c r="S21" s="64" t="s">
        <v>3063</v>
      </c>
      <c r="T21" s="64" t="s">
        <v>95</v>
      </c>
    </row>
    <row r="22" spans="1:20" ht="25.2" x14ac:dyDescent="0.2">
      <c r="A22" s="12"/>
      <c r="B22" s="60" t="s">
        <v>129</v>
      </c>
      <c r="C22" s="60" t="s">
        <v>3064</v>
      </c>
      <c r="D22" s="60" t="s">
        <v>39</v>
      </c>
      <c r="E22" s="60" t="s">
        <v>3065</v>
      </c>
      <c r="F22" s="60" t="s">
        <v>3066</v>
      </c>
      <c r="G22" s="61" t="s">
        <v>5485</v>
      </c>
      <c r="H22" s="62"/>
      <c r="I22" s="78" t="s">
        <v>101</v>
      </c>
      <c r="J22" s="78" t="s">
        <v>101</v>
      </c>
      <c r="M22" s="31">
        <v>1</v>
      </c>
      <c r="N22" s="18" t="s">
        <v>102</v>
      </c>
      <c r="O22" s="18" t="s">
        <v>92</v>
      </c>
      <c r="Q22" s="64" t="str">
        <f t="shared" si="0"/>
        <v>PR_15</v>
      </c>
      <c r="R22" s="64" t="s">
        <v>1602</v>
      </c>
      <c r="S22" s="64" t="s">
        <v>3067</v>
      </c>
      <c r="T22" s="64" t="s">
        <v>207</v>
      </c>
    </row>
    <row r="23" spans="1:20" ht="25.2" x14ac:dyDescent="0.2">
      <c r="A23" s="12"/>
      <c r="B23" s="60" t="s">
        <v>129</v>
      </c>
      <c r="C23" s="60" t="s">
        <v>3068</v>
      </c>
      <c r="D23" s="60" t="s">
        <v>39</v>
      </c>
      <c r="E23" s="60" t="s">
        <v>3069</v>
      </c>
      <c r="F23" s="60" t="s">
        <v>3070</v>
      </c>
      <c r="G23" s="61" t="s">
        <v>219</v>
      </c>
      <c r="H23" s="62"/>
      <c r="I23" s="78" t="s">
        <v>101</v>
      </c>
      <c r="J23" s="78" t="s">
        <v>101</v>
      </c>
      <c r="M23" s="31">
        <v>1</v>
      </c>
      <c r="N23" s="18" t="s">
        <v>102</v>
      </c>
      <c r="O23" s="18" t="s">
        <v>92</v>
      </c>
      <c r="Q23" s="64" t="str">
        <f t="shared" si="0"/>
        <v>PR_16</v>
      </c>
      <c r="R23" s="64" t="s">
        <v>3071</v>
      </c>
      <c r="S23" s="64" t="s">
        <v>3072</v>
      </c>
      <c r="T23" s="64" t="s">
        <v>222</v>
      </c>
    </row>
    <row r="24" spans="1:20" ht="25.2" x14ac:dyDescent="0.2">
      <c r="A24" s="12"/>
      <c r="B24" s="60" t="s">
        <v>85</v>
      </c>
      <c r="C24" s="60" t="s">
        <v>3073</v>
      </c>
      <c r="D24" s="60" t="s">
        <v>39</v>
      </c>
      <c r="E24" s="60" t="s">
        <v>3045</v>
      </c>
      <c r="F24" s="82" t="s">
        <v>3074</v>
      </c>
      <c r="G24" s="61" t="s">
        <v>1503</v>
      </c>
      <c r="H24" s="62"/>
      <c r="I24" s="78" t="s">
        <v>101</v>
      </c>
      <c r="J24" s="78" t="s">
        <v>101</v>
      </c>
      <c r="M24" s="31">
        <v>1</v>
      </c>
      <c r="N24" s="18" t="s">
        <v>102</v>
      </c>
      <c r="O24" s="18" t="s">
        <v>92</v>
      </c>
      <c r="Q24" s="64" t="str">
        <f t="shared" si="0"/>
        <v>PR_17</v>
      </c>
      <c r="R24" s="64" t="s">
        <v>3047</v>
      </c>
      <c r="S24" s="64" t="s">
        <v>3075</v>
      </c>
      <c r="T24" s="64" t="s">
        <v>599</v>
      </c>
    </row>
    <row r="25" spans="1:20" ht="37.799999999999997" x14ac:dyDescent="0.2">
      <c r="A25" s="12"/>
      <c r="B25" s="60" t="s">
        <v>85</v>
      </c>
      <c r="C25" s="60" t="s">
        <v>3076</v>
      </c>
      <c r="D25" s="60" t="s">
        <v>39</v>
      </c>
      <c r="E25" s="60" t="s">
        <v>3077</v>
      </c>
      <c r="F25" s="60" t="s">
        <v>3078</v>
      </c>
      <c r="G25" s="61" t="s">
        <v>219</v>
      </c>
      <c r="H25" s="62"/>
      <c r="I25" s="78" t="s">
        <v>101</v>
      </c>
      <c r="J25" s="78" t="s">
        <v>101</v>
      </c>
      <c r="M25" s="31">
        <v>1</v>
      </c>
      <c r="N25" s="18" t="s">
        <v>102</v>
      </c>
      <c r="O25" s="18" t="s">
        <v>92</v>
      </c>
      <c r="Q25" s="64" t="str">
        <f t="shared" si="0"/>
        <v>PR_18</v>
      </c>
      <c r="R25" s="64" t="s">
        <v>266</v>
      </c>
      <c r="S25" s="64" t="s">
        <v>3079</v>
      </c>
      <c r="T25" s="64" t="s">
        <v>222</v>
      </c>
    </row>
    <row r="26" spans="1:20" ht="75.599999999999994" x14ac:dyDescent="0.2">
      <c r="A26" s="12"/>
      <c r="B26" s="60" t="s">
        <v>129</v>
      </c>
      <c r="C26" s="60" t="s">
        <v>3080</v>
      </c>
      <c r="D26" s="60" t="s">
        <v>39</v>
      </c>
      <c r="E26" s="60" t="s">
        <v>3081</v>
      </c>
      <c r="F26" s="60" t="s">
        <v>3082</v>
      </c>
      <c r="G26" s="61" t="s">
        <v>89</v>
      </c>
      <c r="H26" s="62"/>
      <c r="I26" s="78" t="s">
        <v>101</v>
      </c>
      <c r="J26" s="78" t="s">
        <v>101</v>
      </c>
      <c r="M26" s="31">
        <v>1</v>
      </c>
      <c r="N26" s="18" t="s">
        <v>102</v>
      </c>
      <c r="O26" s="18" t="s">
        <v>92</v>
      </c>
      <c r="Q26" s="64" t="str">
        <f t="shared" si="0"/>
        <v>PR_19</v>
      </c>
      <c r="R26" s="64" t="s">
        <v>3083</v>
      </c>
      <c r="S26" s="64" t="s">
        <v>3084</v>
      </c>
      <c r="T26" s="64" t="s">
        <v>95</v>
      </c>
    </row>
    <row r="27" spans="1:20" ht="25.2" x14ac:dyDescent="0.2">
      <c r="A27" s="12"/>
      <c r="B27" s="60" t="s">
        <v>129</v>
      </c>
      <c r="C27" s="60" t="s">
        <v>3085</v>
      </c>
      <c r="D27" s="60" t="s">
        <v>39</v>
      </c>
      <c r="E27" s="60" t="s">
        <v>3086</v>
      </c>
      <c r="F27" s="60" t="s">
        <v>3087</v>
      </c>
      <c r="G27" s="61" t="s">
        <v>89</v>
      </c>
      <c r="H27" s="62"/>
      <c r="I27" s="78" t="s">
        <v>101</v>
      </c>
      <c r="J27" s="78" t="s">
        <v>101</v>
      </c>
      <c r="M27" s="31">
        <v>3</v>
      </c>
      <c r="N27" s="18" t="s">
        <v>102</v>
      </c>
      <c r="O27" s="18" t="s">
        <v>133</v>
      </c>
      <c r="Q27" s="64" t="str">
        <f t="shared" si="0"/>
        <v>PR_20</v>
      </c>
      <c r="R27" s="64" t="s">
        <v>3088</v>
      </c>
      <c r="S27" s="64" t="s">
        <v>3089</v>
      </c>
      <c r="T27" s="64" t="s">
        <v>95</v>
      </c>
    </row>
    <row r="28" spans="1:20" ht="63" x14ac:dyDescent="0.2">
      <c r="A28" s="12"/>
      <c r="B28" s="60" t="s">
        <v>85</v>
      </c>
      <c r="C28" s="60" t="s">
        <v>3090</v>
      </c>
      <c r="D28" s="60" t="s">
        <v>39</v>
      </c>
      <c r="E28" s="60" t="s">
        <v>2634</v>
      </c>
      <c r="F28" s="60" t="s">
        <v>2635</v>
      </c>
      <c r="G28" s="61" t="s">
        <v>89</v>
      </c>
      <c r="H28" s="62"/>
      <c r="I28" s="78" t="s">
        <v>101</v>
      </c>
      <c r="J28" s="78" t="s">
        <v>101</v>
      </c>
      <c r="M28" s="31">
        <v>1</v>
      </c>
      <c r="N28" s="18" t="s">
        <v>102</v>
      </c>
      <c r="O28" s="18" t="s">
        <v>92</v>
      </c>
      <c r="Q28" s="64" t="str">
        <f t="shared" si="0"/>
        <v>PR_21</v>
      </c>
      <c r="R28" s="64" t="s">
        <v>2636</v>
      </c>
      <c r="S28" s="64" t="s">
        <v>3091</v>
      </c>
      <c r="T28" s="64" t="s">
        <v>95</v>
      </c>
    </row>
  </sheetData>
  <autoFilter ref="B7:T28" xr:uid="{FADE821D-60E8-48B6-AC97-C12B9856AA7A}"/>
  <mergeCells count="18">
    <mergeCell ref="A1:A2"/>
    <mergeCell ref="B5:B6"/>
    <mergeCell ref="C5:C6"/>
    <mergeCell ref="D5:D6"/>
    <mergeCell ref="E5:E6"/>
    <mergeCell ref="B1:C2"/>
    <mergeCell ref="T5:T6"/>
    <mergeCell ref="Q5:Q6"/>
    <mergeCell ref="R5:R6"/>
    <mergeCell ref="S5:S6"/>
    <mergeCell ref="F5:F6"/>
    <mergeCell ref="M5:M6"/>
    <mergeCell ref="G5:G6"/>
    <mergeCell ref="H5:H6"/>
    <mergeCell ref="N5:N6"/>
    <mergeCell ref="O5:O6"/>
    <mergeCell ref="I5:I6"/>
    <mergeCell ref="J5:J6"/>
  </mergeCells>
  <phoneticPr fontId="36" type="noConversion"/>
  <hyperlinks>
    <hyperlink ref="A1:A2" location="'Table of contents'!A1" display="Back to map" xr:uid="{DCB1A22C-00F0-4D69-A127-9A5E9E0E811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6D0E-36EC-4258-AD24-0264E5655676}">
  <sheetPr>
    <tabColor theme="3"/>
  </sheetPr>
  <dimension ref="B4:C11"/>
  <sheetViews>
    <sheetView zoomScale="80" zoomScaleNormal="80" workbookViewId="0"/>
  </sheetViews>
  <sheetFormatPr defaultColWidth="8.7265625" defaultRowHeight="12.6" x14ac:dyDescent="0.2"/>
  <cols>
    <col min="1" max="1" width="8.7265625" style="203"/>
    <col min="2" max="2" width="61.1796875" style="203" bestFit="1" customWidth="1"/>
    <col min="3" max="3" width="11.453125" style="203" bestFit="1" customWidth="1"/>
    <col min="4" max="16384" width="8.7265625" style="203"/>
  </cols>
  <sheetData>
    <row r="4" spans="2:3" x14ac:dyDescent="0.2">
      <c r="B4" s="203" t="s">
        <v>5486</v>
      </c>
      <c r="C4" s="203" t="s">
        <v>5484</v>
      </c>
    </row>
    <row r="6" spans="2:3" x14ac:dyDescent="0.2">
      <c r="B6" s="203" t="s">
        <v>5487</v>
      </c>
      <c r="C6" s="203" t="s">
        <v>5485</v>
      </c>
    </row>
    <row r="8" spans="2:3" x14ac:dyDescent="0.2">
      <c r="B8" s="203" t="s">
        <v>5489</v>
      </c>
    </row>
    <row r="11" spans="2:3" x14ac:dyDescent="0.2">
      <c r="C11" s="20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BA55-2C26-47A1-B06C-5E7394A3AF47}">
  <sheetPr codeName="Sheet22"/>
  <dimension ref="A1:T18"/>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3" sqref="A3"/>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57.08984375" style="65" customWidth="1"/>
    <col min="9" max="10" width="12.6328125" style="66"/>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3092</v>
      </c>
      <c r="C1" s="225"/>
      <c r="D1" s="225"/>
      <c r="E1" s="225"/>
      <c r="I1" s="55"/>
      <c r="J1" s="55"/>
    </row>
    <row r="2" spans="1:20" s="1" customFormat="1" ht="16.2" customHeight="1" x14ac:dyDescent="0.2">
      <c r="A2" s="222"/>
      <c r="B2" s="225"/>
      <c r="C2" s="225"/>
      <c r="D2" s="225"/>
      <c r="E2" s="225"/>
      <c r="I2" s="55"/>
      <c r="J2" s="55"/>
    </row>
    <row r="3" spans="1:20" ht="12.6" customHeight="1" x14ac:dyDescent="0.2">
      <c r="A3" s="65" t="s">
        <v>65</v>
      </c>
      <c r="B3" s="68"/>
      <c r="M3" s="4"/>
    </row>
    <row r="4" spans="1:20" ht="12.6" customHeight="1" x14ac:dyDescent="0.2">
      <c r="B4" s="68"/>
      <c r="C4" s="65">
        <f>COUNTA(C8:C18)</f>
        <v>11</v>
      </c>
      <c r="I4" s="58">
        <f>COUNTIFS(I8:I18,"New")+COUNTIFS(I8:I18,"Changed")</f>
        <v>0</v>
      </c>
      <c r="J4" s="58">
        <f>COUNTIFS(J8:J18,"New")+COUNTIFS(J8:J18,"Changed")</f>
        <v>0</v>
      </c>
    </row>
    <row r="5" spans="1:20" ht="12.6" customHeight="1" x14ac:dyDescent="0.2">
      <c r="B5" s="224" t="s">
        <v>67</v>
      </c>
      <c r="C5" s="224" t="s">
        <v>68</v>
      </c>
      <c r="D5" s="224"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ht="12.6" customHeight="1" x14ac:dyDescent="0.2">
      <c r="B6" s="224"/>
      <c r="C6" s="224"/>
      <c r="D6" s="224"/>
      <c r="E6" s="218"/>
      <c r="F6" s="218"/>
      <c r="G6" s="218"/>
      <c r="H6" s="218" t="s">
        <v>84</v>
      </c>
      <c r="I6" s="221"/>
      <c r="J6" s="221"/>
      <c r="M6" s="220"/>
      <c r="N6" s="220"/>
      <c r="O6" s="220"/>
      <c r="Q6" s="226"/>
      <c r="R6" s="226"/>
      <c r="S6" s="226"/>
      <c r="T6" s="226"/>
    </row>
    <row r="7" spans="1:20" ht="12.6" customHeight="1" x14ac:dyDescent="0.2">
      <c r="B7" s="10"/>
      <c r="C7" s="10"/>
      <c r="D7" s="10"/>
      <c r="E7" s="70"/>
      <c r="F7" s="70"/>
      <c r="G7" s="70"/>
      <c r="H7" s="70"/>
      <c r="I7" s="59"/>
      <c r="J7" s="59"/>
      <c r="M7" s="10"/>
      <c r="N7" s="10"/>
      <c r="O7" s="10"/>
      <c r="Q7" s="11"/>
      <c r="R7" s="11"/>
      <c r="S7" s="11"/>
      <c r="T7" s="11"/>
    </row>
    <row r="8" spans="1:20" ht="37.799999999999997" x14ac:dyDescent="0.2">
      <c r="A8" s="12"/>
      <c r="B8" s="60" t="s">
        <v>129</v>
      </c>
      <c r="C8" s="60" t="s">
        <v>3093</v>
      </c>
      <c r="D8" s="60" t="s">
        <v>3094</v>
      </c>
      <c r="E8" s="60" t="s">
        <v>3000</v>
      </c>
      <c r="F8" s="60" t="s">
        <v>3001</v>
      </c>
      <c r="G8" s="61" t="s">
        <v>89</v>
      </c>
      <c r="H8" s="62"/>
      <c r="I8" s="78" t="s">
        <v>101</v>
      </c>
      <c r="J8" s="78" t="s">
        <v>101</v>
      </c>
      <c r="M8" s="31">
        <v>1</v>
      </c>
      <c r="N8" s="18" t="s">
        <v>91</v>
      </c>
      <c r="O8" s="18" t="s">
        <v>92</v>
      </c>
      <c r="Q8" s="64" t="str">
        <f>C8</f>
        <v>PSP_1</v>
      </c>
      <c r="R8" s="64" t="s">
        <v>3002</v>
      </c>
      <c r="S8" s="64" t="s">
        <v>3003</v>
      </c>
      <c r="T8" s="64" t="s">
        <v>95</v>
      </c>
    </row>
    <row r="9" spans="1:20" ht="37.799999999999997" x14ac:dyDescent="0.2">
      <c r="A9" s="12"/>
      <c r="B9" s="60" t="s">
        <v>85</v>
      </c>
      <c r="C9" s="60" t="s">
        <v>3095</v>
      </c>
      <c r="D9" s="60" t="s">
        <v>3094</v>
      </c>
      <c r="E9" s="60" t="s">
        <v>87</v>
      </c>
      <c r="F9" s="60" t="s">
        <v>2627</v>
      </c>
      <c r="G9" s="61" t="s">
        <v>89</v>
      </c>
      <c r="H9" s="62"/>
      <c r="I9" s="78" t="s">
        <v>101</v>
      </c>
      <c r="J9" s="78" t="s">
        <v>101</v>
      </c>
      <c r="M9" s="31">
        <v>1</v>
      </c>
      <c r="N9" s="18" t="s">
        <v>91</v>
      </c>
      <c r="O9" s="18" t="s">
        <v>92</v>
      </c>
      <c r="Q9" s="64" t="str">
        <f t="shared" ref="Q9:Q18" si="0">C9</f>
        <v>PSP_2</v>
      </c>
      <c r="R9" s="64" t="s">
        <v>93</v>
      </c>
      <c r="S9" s="64" t="s">
        <v>1887</v>
      </c>
      <c r="T9" s="64" t="s">
        <v>95</v>
      </c>
    </row>
    <row r="10" spans="1:20" ht="37.799999999999997" x14ac:dyDescent="0.2">
      <c r="A10" s="12"/>
      <c r="B10" s="60" t="s">
        <v>129</v>
      </c>
      <c r="C10" s="60" t="s">
        <v>3096</v>
      </c>
      <c r="D10" s="60" t="s">
        <v>3094</v>
      </c>
      <c r="E10" s="60" t="s">
        <v>3097</v>
      </c>
      <c r="F10" s="60" t="s">
        <v>3098</v>
      </c>
      <c r="G10" s="61" t="s">
        <v>3099</v>
      </c>
      <c r="H10" s="62"/>
      <c r="I10" s="78" t="s">
        <v>101</v>
      </c>
      <c r="J10" s="78" t="s">
        <v>101</v>
      </c>
      <c r="M10" s="31">
        <v>1</v>
      </c>
      <c r="N10" s="18" t="s">
        <v>102</v>
      </c>
      <c r="O10" s="18" t="s">
        <v>92</v>
      </c>
      <c r="Q10" s="64" t="str">
        <f t="shared" si="0"/>
        <v>PSP_3</v>
      </c>
      <c r="R10" s="64" t="s">
        <v>3100</v>
      </c>
      <c r="S10" s="64" t="s">
        <v>3101</v>
      </c>
      <c r="T10" s="64" t="s">
        <v>3102</v>
      </c>
    </row>
    <row r="11" spans="1:20" ht="37.799999999999997" x14ac:dyDescent="0.2">
      <c r="A11" s="12"/>
      <c r="B11" s="60" t="s">
        <v>129</v>
      </c>
      <c r="C11" s="60" t="s">
        <v>3103</v>
      </c>
      <c r="D11" s="60" t="s">
        <v>3094</v>
      </c>
      <c r="E11" s="60" t="s">
        <v>3104</v>
      </c>
      <c r="F11" s="60" t="s">
        <v>3105</v>
      </c>
      <c r="G11" s="61" t="s">
        <v>89</v>
      </c>
      <c r="H11" s="62"/>
      <c r="I11" s="78" t="s">
        <v>101</v>
      </c>
      <c r="J11" s="78" t="s">
        <v>101</v>
      </c>
      <c r="M11" s="31">
        <v>2</v>
      </c>
      <c r="N11" s="18" t="s">
        <v>102</v>
      </c>
      <c r="O11" s="18" t="s">
        <v>184</v>
      </c>
      <c r="Q11" s="64" t="str">
        <f t="shared" si="0"/>
        <v>PSP_4</v>
      </c>
      <c r="R11" s="64" t="s">
        <v>3106</v>
      </c>
      <c r="S11" s="64" t="s">
        <v>3107</v>
      </c>
      <c r="T11" s="64" t="s">
        <v>95</v>
      </c>
    </row>
    <row r="12" spans="1:20" ht="37.799999999999997" x14ac:dyDescent="0.2">
      <c r="A12" s="12"/>
      <c r="B12" s="60" t="s">
        <v>129</v>
      </c>
      <c r="C12" s="60" t="s">
        <v>3108</v>
      </c>
      <c r="D12" s="60" t="s">
        <v>3094</v>
      </c>
      <c r="E12" s="60" t="s">
        <v>3109</v>
      </c>
      <c r="F12" s="60" t="s">
        <v>3110</v>
      </c>
      <c r="G12" s="61" t="s">
        <v>219</v>
      </c>
      <c r="H12" s="62"/>
      <c r="I12" s="78" t="s">
        <v>101</v>
      </c>
      <c r="J12" s="78" t="s">
        <v>101</v>
      </c>
      <c r="M12" s="31">
        <v>1</v>
      </c>
      <c r="N12" s="18" t="s">
        <v>102</v>
      </c>
      <c r="O12" s="18" t="s">
        <v>92</v>
      </c>
      <c r="Q12" s="64" t="str">
        <f t="shared" si="0"/>
        <v>PSP_5</v>
      </c>
      <c r="R12" s="64" t="s">
        <v>3111</v>
      </c>
      <c r="S12" s="64" t="s">
        <v>3112</v>
      </c>
      <c r="T12" s="64" t="s">
        <v>222</v>
      </c>
    </row>
    <row r="13" spans="1:20" ht="50.4" x14ac:dyDescent="0.2">
      <c r="A13" s="12"/>
      <c r="B13" s="60" t="s">
        <v>129</v>
      </c>
      <c r="C13" s="60" t="s">
        <v>3113</v>
      </c>
      <c r="D13" s="60" t="s">
        <v>3094</v>
      </c>
      <c r="E13" s="60" t="s">
        <v>3114</v>
      </c>
      <c r="F13" s="60" t="s">
        <v>3115</v>
      </c>
      <c r="G13" s="61" t="s">
        <v>219</v>
      </c>
      <c r="H13" s="62"/>
      <c r="I13" s="78" t="s">
        <v>101</v>
      </c>
      <c r="J13" s="78" t="s">
        <v>101</v>
      </c>
      <c r="M13" s="31">
        <v>1</v>
      </c>
      <c r="N13" s="18" t="s">
        <v>91</v>
      </c>
      <c r="O13" s="18" t="s">
        <v>92</v>
      </c>
      <c r="Q13" s="64" t="str">
        <f t="shared" si="0"/>
        <v>PSP_6</v>
      </c>
      <c r="R13" s="64" t="s">
        <v>3116</v>
      </c>
      <c r="S13" s="64" t="s">
        <v>3117</v>
      </c>
      <c r="T13" s="64" t="s">
        <v>222</v>
      </c>
    </row>
    <row r="14" spans="1:20" ht="37.799999999999997" x14ac:dyDescent="0.2">
      <c r="A14" s="12"/>
      <c r="B14" s="60" t="s">
        <v>129</v>
      </c>
      <c r="C14" s="60" t="s">
        <v>3118</v>
      </c>
      <c r="D14" s="60" t="s">
        <v>3094</v>
      </c>
      <c r="E14" s="60" t="s">
        <v>3119</v>
      </c>
      <c r="F14" s="60" t="s">
        <v>3120</v>
      </c>
      <c r="G14" s="61" t="s">
        <v>5485</v>
      </c>
      <c r="H14" s="62"/>
      <c r="I14" s="78" t="s">
        <v>101</v>
      </c>
      <c r="J14" s="78" t="s">
        <v>101</v>
      </c>
      <c r="M14" s="31">
        <v>1</v>
      </c>
      <c r="N14" s="18" t="s">
        <v>102</v>
      </c>
      <c r="O14" s="18" t="s">
        <v>92</v>
      </c>
      <c r="Q14" s="64" t="str">
        <f t="shared" si="0"/>
        <v>PSP_7</v>
      </c>
      <c r="R14" s="64" t="s">
        <v>3121</v>
      </c>
      <c r="S14" s="64" t="s">
        <v>3122</v>
      </c>
      <c r="T14" s="64" t="s">
        <v>207</v>
      </c>
    </row>
    <row r="15" spans="1:20" ht="37.799999999999997" x14ac:dyDescent="0.2">
      <c r="A15" s="12"/>
      <c r="B15" s="60" t="s">
        <v>129</v>
      </c>
      <c r="C15" s="60" t="s">
        <v>3123</v>
      </c>
      <c r="D15" s="60" t="s">
        <v>3094</v>
      </c>
      <c r="E15" s="60" t="s">
        <v>3124</v>
      </c>
      <c r="F15" s="60" t="s">
        <v>3125</v>
      </c>
      <c r="G15" s="61" t="s">
        <v>219</v>
      </c>
      <c r="H15" s="62"/>
      <c r="I15" s="78" t="s">
        <v>101</v>
      </c>
      <c r="J15" s="78" t="s">
        <v>101</v>
      </c>
      <c r="M15" s="31">
        <v>1</v>
      </c>
      <c r="N15" s="18" t="s">
        <v>91</v>
      </c>
      <c r="O15" s="18" t="s">
        <v>92</v>
      </c>
      <c r="Q15" s="64" t="str">
        <f t="shared" si="0"/>
        <v>PSP_8</v>
      </c>
      <c r="R15" s="64" t="s">
        <v>3126</v>
      </c>
      <c r="S15" s="64" t="s">
        <v>3127</v>
      </c>
      <c r="T15" s="64" t="s">
        <v>222</v>
      </c>
    </row>
    <row r="16" spans="1:20" ht="37.799999999999997" x14ac:dyDescent="0.2">
      <c r="A16" s="12"/>
      <c r="B16" s="60" t="s">
        <v>129</v>
      </c>
      <c r="C16" s="60" t="s">
        <v>3128</v>
      </c>
      <c r="D16" s="60" t="s">
        <v>3094</v>
      </c>
      <c r="E16" s="60" t="s">
        <v>3129</v>
      </c>
      <c r="F16" s="60" t="s">
        <v>3130</v>
      </c>
      <c r="G16" s="61" t="s">
        <v>753</v>
      </c>
      <c r="H16" s="62"/>
      <c r="I16" s="78" t="s">
        <v>101</v>
      </c>
      <c r="J16" s="78" t="s">
        <v>101</v>
      </c>
      <c r="M16" s="31">
        <v>2</v>
      </c>
      <c r="N16" s="18" t="s">
        <v>102</v>
      </c>
      <c r="O16" s="18" t="s">
        <v>184</v>
      </c>
      <c r="Q16" s="64" t="str">
        <f t="shared" si="0"/>
        <v>PSP_9</v>
      </c>
      <c r="R16" s="64" t="s">
        <v>3131</v>
      </c>
      <c r="S16" s="64" t="s">
        <v>3132</v>
      </c>
      <c r="T16" s="64" t="s">
        <v>756</v>
      </c>
    </row>
    <row r="17" spans="1:20" ht="37.799999999999997" x14ac:dyDescent="0.2">
      <c r="A17" s="12"/>
      <c r="B17" s="60" t="s">
        <v>129</v>
      </c>
      <c r="C17" s="60" t="s">
        <v>3133</v>
      </c>
      <c r="D17" s="60" t="s">
        <v>3094</v>
      </c>
      <c r="E17" s="60" t="s">
        <v>3134</v>
      </c>
      <c r="F17" s="60" t="s">
        <v>3135</v>
      </c>
      <c r="G17" s="61" t="s">
        <v>219</v>
      </c>
      <c r="H17" s="62"/>
      <c r="I17" s="78" t="s">
        <v>101</v>
      </c>
      <c r="J17" s="78" t="s">
        <v>101</v>
      </c>
      <c r="M17" s="31">
        <v>2</v>
      </c>
      <c r="N17" s="18" t="s">
        <v>102</v>
      </c>
      <c r="O17" s="18" t="s">
        <v>184</v>
      </c>
      <c r="Q17" s="64" t="str">
        <f t="shared" si="0"/>
        <v>PSP_10</v>
      </c>
      <c r="R17" s="64" t="s">
        <v>3136</v>
      </c>
      <c r="S17" s="64" t="s">
        <v>3137</v>
      </c>
      <c r="T17" s="64" t="s">
        <v>222</v>
      </c>
    </row>
    <row r="18" spans="1:20" ht="50.4" x14ac:dyDescent="0.2">
      <c r="A18" s="12"/>
      <c r="B18" s="60" t="s">
        <v>129</v>
      </c>
      <c r="C18" s="60" t="s">
        <v>3138</v>
      </c>
      <c r="D18" s="60" t="s">
        <v>3094</v>
      </c>
      <c r="E18" s="60" t="s">
        <v>3139</v>
      </c>
      <c r="F18" s="60" t="s">
        <v>3140</v>
      </c>
      <c r="G18" s="61" t="s">
        <v>219</v>
      </c>
      <c r="H18" s="62"/>
      <c r="I18" s="78" t="s">
        <v>101</v>
      </c>
      <c r="J18" s="78" t="s">
        <v>101</v>
      </c>
      <c r="M18" s="31">
        <v>2</v>
      </c>
      <c r="N18" s="18" t="s">
        <v>102</v>
      </c>
      <c r="O18" s="18" t="s">
        <v>184</v>
      </c>
      <c r="Q18" s="64" t="str">
        <f t="shared" si="0"/>
        <v>PSP_11</v>
      </c>
      <c r="R18" s="64" t="s">
        <v>3141</v>
      </c>
      <c r="S18" s="64" t="s">
        <v>3142</v>
      </c>
      <c r="T18" s="64" t="s">
        <v>222</v>
      </c>
    </row>
  </sheetData>
  <autoFilter ref="B7:T18" xr:uid="{C218BA55-2C26-47A1-B06C-5E7394A3AF47}"/>
  <mergeCells count="18">
    <mergeCell ref="A1:A2"/>
    <mergeCell ref="B5:B6"/>
    <mergeCell ref="C5:C6"/>
    <mergeCell ref="D5:D6"/>
    <mergeCell ref="E5:E6"/>
    <mergeCell ref="B1:E2"/>
    <mergeCell ref="S5:S6"/>
    <mergeCell ref="T5:T6"/>
    <mergeCell ref="Q5:Q6"/>
    <mergeCell ref="F5:F6"/>
    <mergeCell ref="N5:N6"/>
    <mergeCell ref="M5:M6"/>
    <mergeCell ref="G5:G6"/>
    <mergeCell ref="H5:H6"/>
    <mergeCell ref="O5:O6"/>
    <mergeCell ref="R5:R6"/>
    <mergeCell ref="I5:I6"/>
    <mergeCell ref="J5:J6"/>
  </mergeCells>
  <phoneticPr fontId="36" type="noConversion"/>
  <hyperlinks>
    <hyperlink ref="A1:A2" location="'Table of contents'!A1" display="Back to map" xr:uid="{6C6439F5-2674-4C46-AB94-CCD6DA2B76F8}"/>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A50BD-7113-43F9-961D-9980EAC90890}">
  <sheetPr codeName="Sheet23"/>
  <dimension ref="A1:T21"/>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1.4" x14ac:dyDescent="0.2"/>
  <cols>
    <col min="1" max="1" width="7.6328125" style="65" customWidth="1"/>
    <col min="2" max="2" width="8.90625" style="65" customWidth="1"/>
    <col min="3" max="3" width="5.81640625" style="65" customWidth="1"/>
    <col min="4" max="4" width="12.26953125" style="65" customWidth="1"/>
    <col min="5" max="5" width="18" style="65" customWidth="1"/>
    <col min="6" max="6" width="33.1796875" style="65" customWidth="1"/>
    <col min="7" max="7" width="45.1796875" style="65" customWidth="1"/>
    <col min="8" max="8" width="43.6328125" style="65" customWidth="1"/>
    <col min="9" max="10" width="12.6328125" style="66" customWidth="1"/>
    <col min="11" max="11" width="25" style="65" customWidth="1"/>
    <col min="12"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42</v>
      </c>
      <c r="C1" s="225"/>
      <c r="D1" s="225"/>
      <c r="I1" s="55"/>
      <c r="J1" s="55"/>
    </row>
    <row r="2" spans="1:20" s="1" customFormat="1" ht="16.2" customHeight="1" x14ac:dyDescent="0.2">
      <c r="A2" s="222"/>
      <c r="B2" s="225"/>
      <c r="C2" s="225"/>
      <c r="D2" s="225"/>
      <c r="I2" s="55"/>
      <c r="J2" s="55"/>
    </row>
    <row r="3" spans="1:20" ht="12.6" customHeight="1" x14ac:dyDescent="0.2">
      <c r="A3" s="65" t="s">
        <v>65</v>
      </c>
      <c r="B3" s="68"/>
      <c r="M3" s="4"/>
    </row>
    <row r="4" spans="1:20" ht="12.6" customHeight="1" x14ac:dyDescent="0.2">
      <c r="B4" s="68"/>
      <c r="C4" s="65">
        <f>COUNTA(C8:C21)</f>
        <v>14</v>
      </c>
      <c r="I4" s="58">
        <f>COUNTIFS(I8:I21,"New")+COUNTIFS(I8:I21,"Changed")</f>
        <v>0</v>
      </c>
      <c r="J4" s="58">
        <f>COUNTIFS(J8:J21,"New")+COUNTIFS(J8:J21,"Changed")</f>
        <v>0</v>
      </c>
      <c r="K4" s="65">
        <f>SUM(K8:K21)</f>
        <v>2</v>
      </c>
    </row>
    <row r="5" spans="1:20" ht="12.6" customHeight="1" x14ac:dyDescent="0.2">
      <c r="B5" s="224" t="s">
        <v>67</v>
      </c>
      <c r="C5" s="224" t="s">
        <v>68</v>
      </c>
      <c r="D5" s="224" t="s">
        <v>69</v>
      </c>
      <c r="E5" s="218" t="s">
        <v>70</v>
      </c>
      <c r="F5" s="218" t="s">
        <v>71</v>
      </c>
      <c r="G5" s="218" t="s">
        <v>72</v>
      </c>
      <c r="H5" s="218" t="s">
        <v>73</v>
      </c>
      <c r="I5" s="221" t="s">
        <v>74</v>
      </c>
      <c r="J5" s="221" t="s">
        <v>75</v>
      </c>
      <c r="K5" s="221" t="s">
        <v>76</v>
      </c>
      <c r="M5" s="219" t="s">
        <v>5</v>
      </c>
      <c r="N5" s="219" t="s">
        <v>78</v>
      </c>
      <c r="O5" s="219" t="s">
        <v>79</v>
      </c>
      <c r="Q5" s="226" t="s">
        <v>80</v>
      </c>
      <c r="R5" s="226" t="s">
        <v>81</v>
      </c>
      <c r="S5" s="226" t="s">
        <v>82</v>
      </c>
      <c r="T5" s="226" t="s">
        <v>83</v>
      </c>
    </row>
    <row r="6" spans="1:20" ht="12.6" customHeight="1" x14ac:dyDescent="0.2">
      <c r="B6" s="224"/>
      <c r="C6" s="224"/>
      <c r="D6" s="224"/>
      <c r="E6" s="218"/>
      <c r="F6" s="218"/>
      <c r="G6" s="218"/>
      <c r="H6" s="218" t="s">
        <v>84</v>
      </c>
      <c r="I6" s="221"/>
      <c r="J6" s="221"/>
      <c r="K6" s="221"/>
      <c r="M6" s="220"/>
      <c r="N6" s="220"/>
      <c r="O6" s="220"/>
      <c r="Q6" s="226"/>
      <c r="R6" s="226"/>
      <c r="S6" s="226"/>
      <c r="T6" s="226"/>
    </row>
    <row r="7" spans="1:20" ht="12.6" customHeight="1" x14ac:dyDescent="0.2">
      <c r="B7" s="10"/>
      <c r="C7" s="10"/>
      <c r="D7" s="10"/>
      <c r="E7" s="70"/>
      <c r="F7" s="70"/>
      <c r="G7" s="70"/>
      <c r="H7" s="70"/>
      <c r="I7" s="59"/>
      <c r="J7" s="59"/>
      <c r="K7" s="10"/>
      <c r="M7" s="10"/>
      <c r="N7" s="10"/>
      <c r="O7" s="10"/>
      <c r="Q7" s="11"/>
      <c r="R7" s="11"/>
      <c r="S7" s="11"/>
      <c r="T7" s="11"/>
    </row>
    <row r="8" spans="1:20" ht="37.799999999999997" x14ac:dyDescent="0.2">
      <c r="A8" s="12"/>
      <c r="B8" s="60" t="s">
        <v>129</v>
      </c>
      <c r="C8" s="60" t="s">
        <v>3143</v>
      </c>
      <c r="D8" s="60" t="s">
        <v>42</v>
      </c>
      <c r="E8" s="60" t="s">
        <v>3000</v>
      </c>
      <c r="F8" s="60" t="s">
        <v>3001</v>
      </c>
      <c r="G8" s="61" t="s">
        <v>89</v>
      </c>
      <c r="H8" s="62"/>
      <c r="I8" s="78" t="s">
        <v>101</v>
      </c>
      <c r="J8" s="78" t="s">
        <v>101</v>
      </c>
      <c r="K8" s="63" t="s">
        <v>101</v>
      </c>
      <c r="M8" s="31">
        <v>1</v>
      </c>
      <c r="N8" s="18" t="s">
        <v>91</v>
      </c>
      <c r="O8" s="18" t="s">
        <v>92</v>
      </c>
      <c r="Q8" s="64" t="str">
        <f>C8</f>
        <v>OL_1</v>
      </c>
      <c r="R8" s="64" t="s">
        <v>3002</v>
      </c>
      <c r="S8" s="64" t="s">
        <v>3144</v>
      </c>
      <c r="T8" s="64" t="s">
        <v>95</v>
      </c>
    </row>
    <row r="9" spans="1:20" ht="37.799999999999997" x14ac:dyDescent="0.2">
      <c r="A9" s="12"/>
      <c r="B9" s="60" t="s">
        <v>85</v>
      </c>
      <c r="C9" s="60" t="s">
        <v>3145</v>
      </c>
      <c r="D9" s="60" t="s">
        <v>42</v>
      </c>
      <c r="E9" s="60" t="s">
        <v>87</v>
      </c>
      <c r="F9" s="60" t="s">
        <v>2627</v>
      </c>
      <c r="G9" s="61" t="s">
        <v>89</v>
      </c>
      <c r="H9" s="62"/>
      <c r="I9" s="78" t="s">
        <v>101</v>
      </c>
      <c r="J9" s="78" t="s">
        <v>101</v>
      </c>
      <c r="K9" s="63" t="s">
        <v>101</v>
      </c>
      <c r="M9" s="31">
        <v>1</v>
      </c>
      <c r="N9" s="18" t="s">
        <v>102</v>
      </c>
      <c r="O9" s="18" t="s">
        <v>92</v>
      </c>
      <c r="P9" s="83"/>
      <c r="Q9" s="64" t="str">
        <f t="shared" ref="Q9:Q21" si="0">C9</f>
        <v>OL_2</v>
      </c>
      <c r="R9" s="64" t="s">
        <v>93</v>
      </c>
      <c r="S9" s="64" t="s">
        <v>1887</v>
      </c>
      <c r="T9" s="64" t="s">
        <v>95</v>
      </c>
    </row>
    <row r="10" spans="1:20" ht="25.2" x14ac:dyDescent="0.2">
      <c r="A10" s="12"/>
      <c r="B10" s="60" t="s">
        <v>85</v>
      </c>
      <c r="C10" s="60" t="s">
        <v>3146</v>
      </c>
      <c r="D10" s="60" t="s">
        <v>42</v>
      </c>
      <c r="E10" s="60" t="s">
        <v>3147</v>
      </c>
      <c r="F10" s="60" t="s">
        <v>3148</v>
      </c>
      <c r="G10" s="61" t="s">
        <v>89</v>
      </c>
      <c r="H10" s="62"/>
      <c r="I10" s="78" t="s">
        <v>101</v>
      </c>
      <c r="J10" s="78" t="s">
        <v>101</v>
      </c>
      <c r="K10" s="63" t="s">
        <v>101</v>
      </c>
      <c r="M10" s="31">
        <v>3</v>
      </c>
      <c r="N10" s="18" t="s">
        <v>102</v>
      </c>
      <c r="O10" s="18" t="s">
        <v>133</v>
      </c>
      <c r="P10" s="83"/>
      <c r="Q10" s="64" t="str">
        <f t="shared" si="0"/>
        <v>OL_3</v>
      </c>
      <c r="R10" s="64" t="s">
        <v>3149</v>
      </c>
      <c r="S10" s="64" t="s">
        <v>3150</v>
      </c>
      <c r="T10" s="64" t="s">
        <v>95</v>
      </c>
    </row>
    <row r="11" spans="1:20" ht="25.2" x14ac:dyDescent="0.2">
      <c r="A11" s="12"/>
      <c r="B11" s="60" t="s">
        <v>85</v>
      </c>
      <c r="C11" s="60" t="s">
        <v>3151</v>
      </c>
      <c r="D11" s="60" t="s">
        <v>42</v>
      </c>
      <c r="E11" s="60" t="s">
        <v>3152</v>
      </c>
      <c r="F11" s="60" t="s">
        <v>3153</v>
      </c>
      <c r="G11" s="61" t="s">
        <v>89</v>
      </c>
      <c r="H11" s="62"/>
      <c r="I11" s="78" t="s">
        <v>101</v>
      </c>
      <c r="J11" s="78" t="s">
        <v>101</v>
      </c>
      <c r="K11" s="63" t="s">
        <v>101</v>
      </c>
      <c r="M11" s="31">
        <v>3</v>
      </c>
      <c r="N11" s="18" t="s">
        <v>102</v>
      </c>
      <c r="O11" s="18" t="s">
        <v>133</v>
      </c>
      <c r="P11" s="83"/>
      <c r="Q11" s="64" t="str">
        <f t="shared" si="0"/>
        <v>OL_4</v>
      </c>
      <c r="R11" s="64" t="s">
        <v>3154</v>
      </c>
      <c r="S11" s="64" t="s">
        <v>3155</v>
      </c>
      <c r="T11" s="64" t="s">
        <v>95</v>
      </c>
    </row>
    <row r="12" spans="1:20" ht="37.799999999999997" x14ac:dyDescent="0.2">
      <c r="A12" s="12"/>
      <c r="B12" s="60" t="s">
        <v>129</v>
      </c>
      <c r="C12" s="60" t="s">
        <v>3156</v>
      </c>
      <c r="D12" s="60" t="s">
        <v>42</v>
      </c>
      <c r="E12" s="60" t="s">
        <v>3157</v>
      </c>
      <c r="F12" s="60" t="s">
        <v>3158</v>
      </c>
      <c r="G12" s="61" t="s">
        <v>89</v>
      </c>
      <c r="H12" s="62"/>
      <c r="I12" s="78" t="s">
        <v>101</v>
      </c>
      <c r="J12" s="78" t="s">
        <v>101</v>
      </c>
      <c r="K12" s="63" t="s">
        <v>101</v>
      </c>
      <c r="M12" s="31">
        <v>1</v>
      </c>
      <c r="N12" s="18" t="s">
        <v>91</v>
      </c>
      <c r="O12" s="18" t="s">
        <v>92</v>
      </c>
      <c r="Q12" s="64" t="str">
        <f t="shared" si="0"/>
        <v>OL_5</v>
      </c>
      <c r="R12" s="64" t="s">
        <v>3159</v>
      </c>
      <c r="S12" s="64" t="s">
        <v>3160</v>
      </c>
      <c r="T12" s="64" t="s">
        <v>95</v>
      </c>
    </row>
    <row r="13" spans="1:20" ht="50.4" x14ac:dyDescent="0.2">
      <c r="A13" s="12"/>
      <c r="B13" s="60" t="s">
        <v>129</v>
      </c>
      <c r="C13" s="60" t="s">
        <v>3161</v>
      </c>
      <c r="D13" s="60" t="s">
        <v>42</v>
      </c>
      <c r="E13" s="60" t="s">
        <v>3162</v>
      </c>
      <c r="F13" s="60" t="s">
        <v>3163</v>
      </c>
      <c r="G13" s="61" t="s">
        <v>89</v>
      </c>
      <c r="H13" s="62"/>
      <c r="I13" s="78" t="s">
        <v>101</v>
      </c>
      <c r="J13" s="78" t="s">
        <v>101</v>
      </c>
      <c r="K13" s="63">
        <v>1</v>
      </c>
      <c r="M13" s="31">
        <v>3</v>
      </c>
      <c r="N13" s="18" t="s">
        <v>102</v>
      </c>
      <c r="O13" s="18" t="s">
        <v>133</v>
      </c>
      <c r="Q13" s="64" t="str">
        <f t="shared" si="0"/>
        <v>OL_6</v>
      </c>
      <c r="R13" s="64" t="s">
        <v>2642</v>
      </c>
      <c r="S13" s="64" t="s">
        <v>3164</v>
      </c>
      <c r="T13" s="64" t="s">
        <v>95</v>
      </c>
    </row>
    <row r="14" spans="1:20" ht="226.8" x14ac:dyDescent="0.2">
      <c r="A14" s="12"/>
      <c r="B14" s="60" t="s">
        <v>85</v>
      </c>
      <c r="C14" s="60" t="s">
        <v>3165</v>
      </c>
      <c r="D14" s="60" t="s">
        <v>42</v>
      </c>
      <c r="E14" s="60" t="s">
        <v>3166</v>
      </c>
      <c r="F14" s="60" t="s">
        <v>3167</v>
      </c>
      <c r="G14" s="61" t="s">
        <v>3168</v>
      </c>
      <c r="H14" s="62"/>
      <c r="I14" s="78" t="s">
        <v>101</v>
      </c>
      <c r="J14" s="78" t="s">
        <v>101</v>
      </c>
      <c r="K14" s="63" t="s">
        <v>101</v>
      </c>
      <c r="M14" s="31">
        <v>1</v>
      </c>
      <c r="N14" s="18" t="s">
        <v>102</v>
      </c>
      <c r="O14" s="18" t="s">
        <v>92</v>
      </c>
      <c r="Q14" s="64" t="str">
        <f t="shared" si="0"/>
        <v>OL_7</v>
      </c>
      <c r="R14" s="64" t="s">
        <v>3169</v>
      </c>
      <c r="S14" s="64" t="s">
        <v>3170</v>
      </c>
      <c r="T14" s="64" t="s">
        <v>3171</v>
      </c>
    </row>
    <row r="15" spans="1:20" ht="25.2" x14ac:dyDescent="0.2">
      <c r="A15" s="12"/>
      <c r="B15" s="60" t="s">
        <v>129</v>
      </c>
      <c r="C15" s="60" t="s">
        <v>3172</v>
      </c>
      <c r="D15" s="60" t="s">
        <v>42</v>
      </c>
      <c r="E15" s="60" t="s">
        <v>3173</v>
      </c>
      <c r="F15" s="60" t="s">
        <v>3174</v>
      </c>
      <c r="G15" s="61" t="s">
        <v>89</v>
      </c>
      <c r="H15" s="62"/>
      <c r="I15" s="78" t="s">
        <v>101</v>
      </c>
      <c r="J15" s="78" t="s">
        <v>101</v>
      </c>
      <c r="K15" s="63" t="s">
        <v>101</v>
      </c>
      <c r="M15" s="31">
        <v>1</v>
      </c>
      <c r="N15" s="18" t="s">
        <v>102</v>
      </c>
      <c r="O15" s="18" t="s">
        <v>92</v>
      </c>
      <c r="Q15" s="64" t="str">
        <f t="shared" si="0"/>
        <v>OL_8</v>
      </c>
      <c r="R15" s="64" t="s">
        <v>3175</v>
      </c>
      <c r="S15" s="64" t="s">
        <v>3176</v>
      </c>
      <c r="T15" s="64" t="s">
        <v>95</v>
      </c>
    </row>
    <row r="16" spans="1:20" ht="25.2" x14ac:dyDescent="0.2">
      <c r="A16" s="12"/>
      <c r="B16" s="60" t="s">
        <v>129</v>
      </c>
      <c r="C16" s="60" t="s">
        <v>3177</v>
      </c>
      <c r="D16" s="60" t="s">
        <v>42</v>
      </c>
      <c r="E16" s="60" t="s">
        <v>3178</v>
      </c>
      <c r="F16" s="60" t="s">
        <v>3179</v>
      </c>
      <c r="G16" s="61" t="s">
        <v>219</v>
      </c>
      <c r="H16" s="62"/>
      <c r="I16" s="78" t="s">
        <v>101</v>
      </c>
      <c r="J16" s="78" t="s">
        <v>101</v>
      </c>
      <c r="K16" s="63">
        <v>1</v>
      </c>
      <c r="M16" s="31">
        <v>1</v>
      </c>
      <c r="N16" s="18" t="s">
        <v>102</v>
      </c>
      <c r="O16" s="18" t="s">
        <v>92</v>
      </c>
      <c r="Q16" s="64" t="str">
        <f t="shared" si="0"/>
        <v>OL_9</v>
      </c>
      <c r="R16" s="64" t="s">
        <v>3180</v>
      </c>
      <c r="S16" s="64" t="s">
        <v>3181</v>
      </c>
      <c r="T16" s="64" t="s">
        <v>222</v>
      </c>
    </row>
    <row r="17" spans="1:20" ht="37.799999999999997" x14ac:dyDescent="0.2">
      <c r="A17" s="12"/>
      <c r="B17" s="60" t="s">
        <v>129</v>
      </c>
      <c r="C17" s="60" t="s">
        <v>3182</v>
      </c>
      <c r="D17" s="60" t="s">
        <v>42</v>
      </c>
      <c r="E17" s="60" t="s">
        <v>2070</v>
      </c>
      <c r="F17" s="60" t="s">
        <v>3183</v>
      </c>
      <c r="G17" s="61" t="s">
        <v>219</v>
      </c>
      <c r="H17" s="62"/>
      <c r="I17" s="78" t="s">
        <v>101</v>
      </c>
      <c r="J17" s="78" t="s">
        <v>101</v>
      </c>
      <c r="K17" s="63" t="s">
        <v>101</v>
      </c>
      <c r="M17" s="31">
        <v>1</v>
      </c>
      <c r="N17" s="18" t="s">
        <v>91</v>
      </c>
      <c r="O17" s="18" t="s">
        <v>92</v>
      </c>
      <c r="Q17" s="64" t="str">
        <f t="shared" si="0"/>
        <v>OL_10</v>
      </c>
      <c r="R17" s="64" t="s">
        <v>2072</v>
      </c>
      <c r="S17" s="64" t="s">
        <v>3184</v>
      </c>
      <c r="T17" s="64" t="s">
        <v>222</v>
      </c>
    </row>
    <row r="18" spans="1:20" ht="25.2" x14ac:dyDescent="0.2">
      <c r="A18" s="12"/>
      <c r="B18" s="60" t="s">
        <v>129</v>
      </c>
      <c r="C18" s="60" t="s">
        <v>3185</v>
      </c>
      <c r="D18" s="60" t="s">
        <v>42</v>
      </c>
      <c r="E18" s="60" t="s">
        <v>2025</v>
      </c>
      <c r="F18" s="60" t="s">
        <v>3186</v>
      </c>
      <c r="G18" s="61" t="s">
        <v>1503</v>
      </c>
      <c r="H18" s="62"/>
      <c r="I18" s="78" t="s">
        <v>101</v>
      </c>
      <c r="J18" s="78" t="s">
        <v>101</v>
      </c>
      <c r="K18" s="63" t="s">
        <v>101</v>
      </c>
      <c r="M18" s="31">
        <v>1</v>
      </c>
      <c r="N18" s="18" t="s">
        <v>102</v>
      </c>
      <c r="O18" s="18" t="s">
        <v>92</v>
      </c>
      <c r="Q18" s="64" t="str">
        <f t="shared" si="0"/>
        <v>OL_11</v>
      </c>
      <c r="R18" s="64" t="s">
        <v>2077</v>
      </c>
      <c r="S18" s="64" t="s">
        <v>3187</v>
      </c>
      <c r="T18" s="64" t="s">
        <v>599</v>
      </c>
    </row>
    <row r="19" spans="1:20" ht="37.799999999999997" x14ac:dyDescent="0.2">
      <c r="A19" s="12"/>
      <c r="B19" s="60" t="s">
        <v>85</v>
      </c>
      <c r="C19" s="60" t="s">
        <v>3188</v>
      </c>
      <c r="D19" s="60" t="s">
        <v>42</v>
      </c>
      <c r="E19" s="60" t="s">
        <v>3077</v>
      </c>
      <c r="F19" s="60" t="s">
        <v>3189</v>
      </c>
      <c r="G19" s="61" t="s">
        <v>219</v>
      </c>
      <c r="H19" s="62"/>
      <c r="I19" s="78" t="s">
        <v>101</v>
      </c>
      <c r="J19" s="78" t="s">
        <v>101</v>
      </c>
      <c r="K19" s="63" t="s">
        <v>101</v>
      </c>
      <c r="M19" s="31">
        <v>1</v>
      </c>
      <c r="N19" s="18" t="s">
        <v>102</v>
      </c>
      <c r="O19" s="18" t="s">
        <v>92</v>
      </c>
      <c r="Q19" s="64" t="str">
        <f t="shared" si="0"/>
        <v>OL_12</v>
      </c>
      <c r="R19" s="64" t="s">
        <v>266</v>
      </c>
      <c r="S19" s="64" t="s">
        <v>3190</v>
      </c>
      <c r="T19" s="64" t="s">
        <v>222</v>
      </c>
    </row>
    <row r="20" spans="1:20" ht="37.799999999999997" x14ac:dyDescent="0.2">
      <c r="A20" s="12"/>
      <c r="B20" s="60" t="s">
        <v>129</v>
      </c>
      <c r="C20" s="60" t="s">
        <v>3191</v>
      </c>
      <c r="D20" s="60" t="s">
        <v>42</v>
      </c>
      <c r="E20" s="60" t="s">
        <v>3192</v>
      </c>
      <c r="F20" s="60" t="s">
        <v>3193</v>
      </c>
      <c r="G20" s="61" t="s">
        <v>89</v>
      </c>
      <c r="H20" s="62"/>
      <c r="I20" s="78" t="s">
        <v>101</v>
      </c>
      <c r="J20" s="78" t="s">
        <v>101</v>
      </c>
      <c r="K20" s="63" t="s">
        <v>101</v>
      </c>
      <c r="M20" s="31">
        <v>2</v>
      </c>
      <c r="N20" s="18" t="s">
        <v>102</v>
      </c>
      <c r="O20" s="18" t="s">
        <v>184</v>
      </c>
      <c r="Q20" s="64" t="str">
        <f t="shared" si="0"/>
        <v>OL_13</v>
      </c>
      <c r="R20" s="64" t="s">
        <v>3194</v>
      </c>
      <c r="S20" s="64" t="s">
        <v>3195</v>
      </c>
      <c r="T20" s="64" t="s">
        <v>95</v>
      </c>
    </row>
    <row r="21" spans="1:20" ht="25.2" x14ac:dyDescent="0.2">
      <c r="A21" s="12"/>
      <c r="B21" s="60" t="s">
        <v>85</v>
      </c>
      <c r="C21" s="60" t="s">
        <v>3196</v>
      </c>
      <c r="D21" s="60" t="s">
        <v>42</v>
      </c>
      <c r="E21" s="60" t="s">
        <v>3197</v>
      </c>
      <c r="F21" s="60" t="s">
        <v>3198</v>
      </c>
      <c r="G21" s="61" t="s">
        <v>5485</v>
      </c>
      <c r="H21" s="62"/>
      <c r="I21" s="78" t="s">
        <v>101</v>
      </c>
      <c r="J21" s="78" t="s">
        <v>101</v>
      </c>
      <c r="K21" s="63" t="s">
        <v>101</v>
      </c>
      <c r="M21" s="31">
        <v>2</v>
      </c>
      <c r="N21" s="18" t="s">
        <v>102</v>
      </c>
      <c r="O21" s="18" t="s">
        <v>184</v>
      </c>
      <c r="Q21" s="64" t="str">
        <f t="shared" si="0"/>
        <v>OL_14</v>
      </c>
      <c r="R21" s="64" t="s">
        <v>3199</v>
      </c>
      <c r="S21" s="64" t="s">
        <v>3200</v>
      </c>
      <c r="T21" s="64" t="s">
        <v>207</v>
      </c>
    </row>
  </sheetData>
  <autoFilter ref="B7:T21" xr:uid="{ADCA50BD-7113-43F9-961D-9980EAC90890}"/>
  <mergeCells count="19">
    <mergeCell ref="F5:F6"/>
    <mergeCell ref="A1:A2"/>
    <mergeCell ref="B5:B6"/>
    <mergeCell ref="C5:C6"/>
    <mergeCell ref="D5:D6"/>
    <mergeCell ref="E5:E6"/>
    <mergeCell ref="B1:D2"/>
    <mergeCell ref="G5:G6"/>
    <mergeCell ref="H5:H6"/>
    <mergeCell ref="Q5:Q6"/>
    <mergeCell ref="S5:S6"/>
    <mergeCell ref="T5:T6"/>
    <mergeCell ref="N5:N6"/>
    <mergeCell ref="I5:I6"/>
    <mergeCell ref="J5:J6"/>
    <mergeCell ref="M5:M6"/>
    <mergeCell ref="O5:O6"/>
    <mergeCell ref="R5:R6"/>
    <mergeCell ref="K5:K6"/>
  </mergeCells>
  <phoneticPr fontId="36" type="noConversion"/>
  <hyperlinks>
    <hyperlink ref="A1:A2" location="'Table of contents'!A1" display="Back to map" xr:uid="{100CD884-FAAD-4C0F-AB74-08999131B82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211F9-7779-4AA8-9C9D-7D52D96359A2}">
  <sheetPr codeName="Sheet24">
    <tabColor theme="5"/>
  </sheetPr>
  <dimension ref="A1:J15"/>
  <sheetViews>
    <sheetView zoomScale="70" zoomScaleNormal="70" workbookViewId="0">
      <selection activeCell="D131" sqref="D131"/>
    </sheetView>
  </sheetViews>
  <sheetFormatPr defaultColWidth="0" defaultRowHeight="0" customHeight="1" zeroHeight="1" x14ac:dyDescent="0.2"/>
  <cols>
    <col min="1" max="6" width="12.6328125" style="54" customWidth="1"/>
    <col min="7" max="10" width="12.6328125" style="54" hidden="1" customWidth="1"/>
    <col min="11" max="16384" width="7.26953125" style="54" hidden="1"/>
  </cols>
  <sheetData>
    <row r="1" spans="1:10" ht="16.2" customHeight="1" x14ac:dyDescent="0.2">
      <c r="A1" s="227" t="s">
        <v>3201</v>
      </c>
      <c r="B1" s="227"/>
      <c r="C1" s="227"/>
      <c r="D1" s="227"/>
      <c r="E1" s="227"/>
      <c r="F1" s="227"/>
      <c r="G1" s="53"/>
      <c r="H1" s="53"/>
      <c r="I1" s="53"/>
      <c r="J1" s="53"/>
    </row>
    <row r="2" spans="1:10" ht="16.2" customHeight="1" x14ac:dyDescent="0.2">
      <c r="A2" s="227"/>
      <c r="B2" s="227"/>
      <c r="C2" s="227"/>
      <c r="D2" s="227"/>
      <c r="E2" s="227"/>
      <c r="F2" s="227"/>
      <c r="G2" s="53"/>
      <c r="H2" s="53"/>
      <c r="I2" s="53"/>
      <c r="J2" s="53"/>
    </row>
    <row r="3" spans="1:10" ht="11.4" customHeight="1" x14ac:dyDescent="0.2">
      <c r="A3" s="227"/>
      <c r="B3" s="227"/>
      <c r="C3" s="227"/>
      <c r="D3" s="227"/>
      <c r="E3" s="227"/>
      <c r="F3" s="227"/>
      <c r="G3" s="53"/>
      <c r="H3" s="53"/>
      <c r="I3" s="53"/>
      <c r="J3" s="53"/>
    </row>
    <row r="4" spans="1:10" ht="11.4" customHeight="1" x14ac:dyDescent="0.2">
      <c r="A4" s="227"/>
      <c r="B4" s="227"/>
      <c r="C4" s="227"/>
      <c r="D4" s="227"/>
      <c r="E4" s="227"/>
      <c r="F4" s="227"/>
      <c r="G4" s="53"/>
      <c r="H4" s="53"/>
      <c r="I4" s="53"/>
      <c r="J4" s="53"/>
    </row>
    <row r="5" spans="1:10" ht="11.4" customHeight="1" x14ac:dyDescent="0.2">
      <c r="A5" s="227"/>
      <c r="B5" s="227"/>
      <c r="C5" s="227"/>
      <c r="D5" s="227"/>
      <c r="E5" s="227"/>
      <c r="F5" s="227"/>
      <c r="G5" s="53"/>
      <c r="H5" s="53"/>
      <c r="I5" s="53"/>
      <c r="J5" s="53"/>
    </row>
    <row r="6" spans="1:10" ht="11.4" customHeight="1" x14ac:dyDescent="0.2">
      <c r="A6" s="227"/>
      <c r="B6" s="227"/>
      <c r="C6" s="227"/>
      <c r="D6" s="227"/>
      <c r="E6" s="227"/>
      <c r="F6" s="227"/>
      <c r="G6" s="53"/>
      <c r="H6" s="53"/>
      <c r="I6" s="53"/>
      <c r="J6" s="53"/>
    </row>
    <row r="7" spans="1:10" ht="11.4" customHeight="1" x14ac:dyDescent="0.2">
      <c r="A7" s="227"/>
      <c r="B7" s="227"/>
      <c r="C7" s="227"/>
      <c r="D7" s="227"/>
      <c r="E7" s="227"/>
      <c r="F7" s="227"/>
      <c r="G7" s="53"/>
      <c r="H7" s="53"/>
      <c r="I7" s="53"/>
      <c r="J7" s="53"/>
    </row>
    <row r="8" spans="1:10" ht="11.4" customHeight="1" x14ac:dyDescent="0.2">
      <c r="A8" s="227"/>
      <c r="B8" s="227"/>
      <c r="C8" s="227"/>
      <c r="D8" s="227"/>
      <c r="E8" s="227"/>
      <c r="F8" s="227"/>
      <c r="G8" s="53"/>
      <c r="H8" s="53"/>
      <c r="I8" s="53"/>
      <c r="J8" s="53"/>
    </row>
    <row r="9" spans="1:10" ht="11.4" customHeight="1" x14ac:dyDescent="0.2">
      <c r="A9" s="227"/>
      <c r="B9" s="227"/>
      <c r="C9" s="227"/>
      <c r="D9" s="227"/>
      <c r="E9" s="227"/>
      <c r="F9" s="227"/>
      <c r="G9" s="53"/>
      <c r="H9" s="53"/>
      <c r="I9" s="53"/>
      <c r="J9" s="53"/>
    </row>
    <row r="10" spans="1:10" ht="11.4" customHeight="1" x14ac:dyDescent="0.2">
      <c r="A10" s="227"/>
      <c r="B10" s="227"/>
      <c r="C10" s="227"/>
      <c r="D10" s="227"/>
      <c r="E10" s="227"/>
      <c r="F10" s="227"/>
      <c r="G10" s="53"/>
      <c r="H10" s="53"/>
      <c r="I10" s="53"/>
      <c r="J10" s="53"/>
    </row>
    <row r="11" spans="1:10" ht="11.4" customHeight="1" x14ac:dyDescent="0.2">
      <c r="A11" s="227"/>
      <c r="B11" s="227"/>
      <c r="C11" s="227"/>
      <c r="D11" s="227"/>
      <c r="E11" s="227"/>
      <c r="F11" s="227"/>
      <c r="G11" s="53"/>
      <c r="H11" s="53"/>
      <c r="I11" s="53"/>
      <c r="J11" s="53"/>
    </row>
    <row r="12" spans="1:10" ht="11.4" customHeight="1" x14ac:dyDescent="0.2">
      <c r="A12" s="227"/>
      <c r="B12" s="227"/>
      <c r="C12" s="227"/>
      <c r="D12" s="227"/>
      <c r="E12" s="227"/>
      <c r="F12" s="227"/>
      <c r="G12" s="53"/>
      <c r="H12" s="53"/>
      <c r="I12" s="53"/>
      <c r="J12" s="53"/>
    </row>
    <row r="13" spans="1:10" ht="11.4" customHeight="1" x14ac:dyDescent="0.2">
      <c r="A13" s="227"/>
      <c r="B13" s="227"/>
      <c r="C13" s="227"/>
      <c r="D13" s="227"/>
      <c r="E13" s="227"/>
      <c r="F13" s="227"/>
      <c r="G13" s="53"/>
      <c r="H13" s="53"/>
      <c r="I13" s="53"/>
      <c r="J13" s="53"/>
    </row>
    <row r="14" spans="1:10" ht="11.4" customHeight="1" x14ac:dyDescent="0.2">
      <c r="A14" s="227"/>
      <c r="B14" s="227"/>
      <c r="C14" s="227"/>
      <c r="D14" s="227"/>
      <c r="E14" s="227"/>
      <c r="F14" s="227"/>
      <c r="G14" s="53"/>
      <c r="H14" s="53"/>
      <c r="I14" s="53"/>
      <c r="J14" s="53"/>
    </row>
    <row r="15" spans="1:10" ht="11.4" customHeight="1" x14ac:dyDescent="0.2">
      <c r="A15" s="227"/>
      <c r="B15" s="227"/>
      <c r="C15" s="227"/>
      <c r="D15" s="227"/>
      <c r="E15" s="227"/>
      <c r="F15" s="227"/>
      <c r="G15" s="53"/>
      <c r="H15" s="53"/>
      <c r="I15" s="53"/>
      <c r="J15" s="53"/>
    </row>
  </sheetData>
  <mergeCells count="1">
    <mergeCell ref="A1:F1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A5888-3E57-4356-B90B-37B7238807E1}">
  <sheetPr codeName="Sheet25"/>
  <dimension ref="A1:T218"/>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43" style="65" customWidth="1"/>
    <col min="9" max="10" width="12.6328125" style="66" customWidth="1"/>
    <col min="11" max="11" width="25" style="65" customWidth="1"/>
    <col min="12" max="12" width="7.6328125" style="65" customWidth="1"/>
    <col min="13" max="13" width="12.6328125" style="65" customWidth="1"/>
    <col min="14" max="14" width="17.453125" style="65" customWidth="1"/>
    <col min="15" max="15" width="12.6328125" style="65" customWidth="1"/>
    <col min="16" max="16" width="7.6328125" style="65" customWidth="1"/>
    <col min="17" max="17" width="11.7265625" style="65" customWidth="1"/>
    <col min="18" max="18" width="23"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46</v>
      </c>
      <c r="C1" s="225"/>
      <c r="D1" s="225"/>
      <c r="I1" s="55"/>
      <c r="J1" s="55"/>
    </row>
    <row r="2" spans="1:20" s="1" customFormat="1" ht="16.2" customHeight="1" x14ac:dyDescent="0.2">
      <c r="A2" s="222"/>
      <c r="B2" s="225"/>
      <c r="C2" s="225"/>
      <c r="D2" s="225"/>
      <c r="I2" s="55"/>
      <c r="J2" s="55"/>
    </row>
    <row r="3" spans="1:20" s="4" customFormat="1" ht="12.6" x14ac:dyDescent="0.2">
      <c r="A3" s="4" t="s">
        <v>65</v>
      </c>
      <c r="B3" s="68"/>
      <c r="F3" s="68"/>
      <c r="G3" s="68"/>
      <c r="I3" s="52"/>
      <c r="J3" s="52"/>
    </row>
    <row r="4" spans="1:20" s="4" customFormat="1" ht="12.6" x14ac:dyDescent="0.2">
      <c r="B4" s="68"/>
      <c r="C4" s="4">
        <f>COUNTA(C8:C112)</f>
        <v>105</v>
      </c>
      <c r="I4" s="58">
        <f>COUNTIFS(I8:I112,"New")+COUNTIFS(I8:I112,"Changed")</f>
        <v>0</v>
      </c>
      <c r="J4" s="58">
        <f>COUNTIFS(J8:J112,"New")+COUNTIFS(J8:J112,"Changed")</f>
        <v>0</v>
      </c>
      <c r="K4" s="4">
        <f>SUM(K8:K112)</f>
        <v>26</v>
      </c>
    </row>
    <row r="5" spans="1:20" s="4" customFormat="1" ht="12.6" customHeight="1" x14ac:dyDescent="0.2">
      <c r="B5" s="224" t="s">
        <v>67</v>
      </c>
      <c r="C5" s="224" t="s">
        <v>68</v>
      </c>
      <c r="D5" s="224" t="s">
        <v>69</v>
      </c>
      <c r="E5" s="218" t="s">
        <v>70</v>
      </c>
      <c r="F5" s="218" t="s">
        <v>71</v>
      </c>
      <c r="G5" s="224" t="s">
        <v>72</v>
      </c>
      <c r="H5" s="218" t="s">
        <v>73</v>
      </c>
      <c r="I5" s="221" t="s">
        <v>74</v>
      </c>
      <c r="J5" s="221" t="s">
        <v>75</v>
      </c>
      <c r="K5" s="221" t="s">
        <v>76</v>
      </c>
      <c r="M5" s="219" t="s">
        <v>5</v>
      </c>
      <c r="N5" s="219" t="s">
        <v>78</v>
      </c>
      <c r="O5" s="219" t="s">
        <v>79</v>
      </c>
      <c r="Q5" s="226" t="s">
        <v>80</v>
      </c>
      <c r="R5" s="226" t="s">
        <v>81</v>
      </c>
      <c r="S5" s="226" t="s">
        <v>82</v>
      </c>
      <c r="T5" s="226" t="s">
        <v>83</v>
      </c>
    </row>
    <row r="6" spans="1:20" s="4" customFormat="1" ht="12.6" customHeight="1" x14ac:dyDescent="0.2">
      <c r="B6" s="231"/>
      <c r="C6" s="231"/>
      <c r="D6" s="231"/>
      <c r="E6" s="218"/>
      <c r="F6" s="218"/>
      <c r="G6" s="231"/>
      <c r="H6" s="218" t="s">
        <v>84</v>
      </c>
      <c r="I6" s="221"/>
      <c r="J6" s="221"/>
      <c r="K6" s="221"/>
      <c r="M6" s="220"/>
      <c r="N6" s="220"/>
      <c r="O6" s="220"/>
      <c r="Q6" s="226"/>
      <c r="R6" s="226"/>
      <c r="S6" s="226"/>
      <c r="T6" s="226"/>
    </row>
    <row r="7" spans="1:20" s="4" customFormat="1" ht="12.6" x14ac:dyDescent="0.2">
      <c r="B7" s="10"/>
      <c r="C7" s="10"/>
      <c r="D7" s="10"/>
      <c r="E7" s="70"/>
      <c r="F7" s="70"/>
      <c r="G7" s="70"/>
      <c r="H7" s="10"/>
      <c r="I7" s="59"/>
      <c r="J7" s="59"/>
      <c r="K7" s="10"/>
      <c r="M7" s="10"/>
      <c r="N7" s="10"/>
      <c r="O7" s="10"/>
      <c r="Q7" s="11"/>
      <c r="R7" s="11"/>
      <c r="S7" s="11"/>
      <c r="T7" s="11"/>
    </row>
    <row r="8" spans="1:20" s="4" customFormat="1" ht="25.2" x14ac:dyDescent="0.2">
      <c r="A8" s="12"/>
      <c r="B8" s="60" t="s">
        <v>129</v>
      </c>
      <c r="C8" s="60" t="s">
        <v>3202</v>
      </c>
      <c r="D8" s="60" t="s">
        <v>46</v>
      </c>
      <c r="E8" s="60" t="s">
        <v>3203</v>
      </c>
      <c r="F8" s="60" t="s">
        <v>3204</v>
      </c>
      <c r="G8" s="77" t="s">
        <v>89</v>
      </c>
      <c r="H8" s="62"/>
      <c r="I8" s="63" t="s">
        <v>101</v>
      </c>
      <c r="J8" s="63" t="s">
        <v>101</v>
      </c>
      <c r="K8" s="63">
        <v>1</v>
      </c>
      <c r="M8" s="31">
        <v>1</v>
      </c>
      <c r="N8" s="18" t="s">
        <v>2013</v>
      </c>
      <c r="O8" s="18" t="s">
        <v>2014</v>
      </c>
      <c r="Q8" s="64" t="str">
        <f t="shared" ref="Q8:Q39" si="0">C8</f>
        <v>DER_1</v>
      </c>
      <c r="R8" s="64" t="s">
        <v>3205</v>
      </c>
      <c r="S8" s="64" t="s">
        <v>3206</v>
      </c>
      <c r="T8" s="64" t="s">
        <v>95</v>
      </c>
    </row>
    <row r="9" spans="1:20" s="4" customFormat="1" ht="37.799999999999997" x14ac:dyDescent="0.2">
      <c r="A9" s="12"/>
      <c r="B9" s="60" t="s">
        <v>85</v>
      </c>
      <c r="C9" s="60" t="s">
        <v>3207</v>
      </c>
      <c r="D9" s="60" t="s">
        <v>46</v>
      </c>
      <c r="E9" s="60" t="s">
        <v>87</v>
      </c>
      <c r="F9" s="60" t="s">
        <v>2627</v>
      </c>
      <c r="G9" s="60" t="s">
        <v>89</v>
      </c>
      <c r="H9" s="62"/>
      <c r="I9" s="63" t="s">
        <v>101</v>
      </c>
      <c r="J9" s="63" t="s">
        <v>101</v>
      </c>
      <c r="K9" s="63" t="s">
        <v>101</v>
      </c>
      <c r="M9" s="31">
        <v>1</v>
      </c>
      <c r="N9" s="18" t="s">
        <v>2013</v>
      </c>
      <c r="O9" s="18" t="s">
        <v>2014</v>
      </c>
      <c r="Q9" s="64" t="str">
        <f t="shared" si="0"/>
        <v>DER_2</v>
      </c>
      <c r="R9" s="64" t="s">
        <v>93</v>
      </c>
      <c r="S9" s="64" t="s">
        <v>1887</v>
      </c>
      <c r="T9" s="64" t="s">
        <v>95</v>
      </c>
    </row>
    <row r="10" spans="1:20" s="4" customFormat="1" ht="75.599999999999994" x14ac:dyDescent="0.2">
      <c r="A10" s="12"/>
      <c r="B10" s="60" t="s">
        <v>129</v>
      </c>
      <c r="C10" s="60" t="s">
        <v>3208</v>
      </c>
      <c r="D10" s="60" t="s">
        <v>46</v>
      </c>
      <c r="E10" s="60" t="s">
        <v>3209</v>
      </c>
      <c r="F10" s="60" t="s">
        <v>3210</v>
      </c>
      <c r="G10" s="60" t="s">
        <v>3211</v>
      </c>
      <c r="H10" s="62"/>
      <c r="I10" s="63" t="s">
        <v>101</v>
      </c>
      <c r="J10" s="63" t="s">
        <v>101</v>
      </c>
      <c r="K10" s="63">
        <v>1</v>
      </c>
      <c r="M10" s="31">
        <v>1</v>
      </c>
      <c r="N10" s="18" t="s">
        <v>2013</v>
      </c>
      <c r="O10" s="18" t="s">
        <v>2014</v>
      </c>
      <c r="Q10" s="64" t="str">
        <f t="shared" si="0"/>
        <v>DER_3</v>
      </c>
      <c r="R10" s="64" t="s">
        <v>3212</v>
      </c>
      <c r="S10" s="64" t="s">
        <v>3213</v>
      </c>
      <c r="T10" s="64" t="s">
        <v>3214</v>
      </c>
    </row>
    <row r="11" spans="1:20" s="4" customFormat="1" ht="365.4" x14ac:dyDescent="0.2">
      <c r="A11" s="12"/>
      <c r="B11" s="60" t="s">
        <v>129</v>
      </c>
      <c r="C11" s="60" t="s">
        <v>3215</v>
      </c>
      <c r="D11" s="60" t="s">
        <v>46</v>
      </c>
      <c r="E11" s="60" t="s">
        <v>3216</v>
      </c>
      <c r="F11" s="60" t="s">
        <v>3217</v>
      </c>
      <c r="G11" s="60" t="s">
        <v>3218</v>
      </c>
      <c r="H11" s="62"/>
      <c r="I11" s="63" t="s">
        <v>101</v>
      </c>
      <c r="J11" s="63" t="s">
        <v>101</v>
      </c>
      <c r="K11" s="63">
        <v>1</v>
      </c>
      <c r="M11" s="31">
        <v>1</v>
      </c>
      <c r="N11" s="18" t="s">
        <v>2013</v>
      </c>
      <c r="O11" s="18" t="s">
        <v>2014</v>
      </c>
      <c r="Q11" s="64" t="str">
        <f t="shared" si="0"/>
        <v>DER_4</v>
      </c>
      <c r="R11" s="64" t="s">
        <v>3219</v>
      </c>
      <c r="S11" s="64" t="s">
        <v>3220</v>
      </c>
      <c r="T11" s="64" t="s">
        <v>3221</v>
      </c>
    </row>
    <row r="12" spans="1:20" s="4" customFormat="1" ht="37.799999999999997" x14ac:dyDescent="0.2">
      <c r="A12" s="12"/>
      <c r="B12" s="60" t="s">
        <v>129</v>
      </c>
      <c r="C12" s="60" t="s">
        <v>3222</v>
      </c>
      <c r="D12" s="60" t="s">
        <v>46</v>
      </c>
      <c r="E12" s="60" t="s">
        <v>3223</v>
      </c>
      <c r="F12" s="60" t="s">
        <v>3224</v>
      </c>
      <c r="G12" s="60" t="s">
        <v>3225</v>
      </c>
      <c r="H12" s="62"/>
      <c r="I12" s="63" t="s">
        <v>101</v>
      </c>
      <c r="J12" s="63" t="s">
        <v>101</v>
      </c>
      <c r="K12" s="63">
        <v>1</v>
      </c>
      <c r="M12" s="31">
        <v>1</v>
      </c>
      <c r="N12" s="18" t="s">
        <v>2013</v>
      </c>
      <c r="O12" s="18" t="s">
        <v>2014</v>
      </c>
      <c r="Q12" s="64" t="str">
        <f t="shared" si="0"/>
        <v>DER_5</v>
      </c>
      <c r="R12" s="64" t="s">
        <v>3226</v>
      </c>
      <c r="S12" s="64" t="s">
        <v>3227</v>
      </c>
      <c r="T12" s="64" t="s">
        <v>3228</v>
      </c>
    </row>
    <row r="13" spans="1:20" s="4" customFormat="1" ht="75.599999999999994" x14ac:dyDescent="0.2">
      <c r="A13" s="12"/>
      <c r="B13" s="60" t="s">
        <v>129</v>
      </c>
      <c r="C13" s="60" t="s">
        <v>3229</v>
      </c>
      <c r="D13" s="60" t="s">
        <v>46</v>
      </c>
      <c r="E13" s="60" t="s">
        <v>3230</v>
      </c>
      <c r="F13" s="60" t="s">
        <v>3231</v>
      </c>
      <c r="G13" s="60" t="s">
        <v>3232</v>
      </c>
      <c r="H13" s="62"/>
      <c r="I13" s="63" t="s">
        <v>101</v>
      </c>
      <c r="J13" s="63" t="s">
        <v>101</v>
      </c>
      <c r="K13" s="63">
        <v>1</v>
      </c>
      <c r="M13" s="31">
        <v>1</v>
      </c>
      <c r="N13" s="18" t="s">
        <v>2013</v>
      </c>
      <c r="O13" s="18" t="s">
        <v>2014</v>
      </c>
      <c r="Q13" s="64" t="str">
        <f t="shared" si="0"/>
        <v>DER_6</v>
      </c>
      <c r="R13" s="64" t="s">
        <v>3233</v>
      </c>
      <c r="S13" s="64" t="s">
        <v>3234</v>
      </c>
      <c r="T13" s="64" t="s">
        <v>3235</v>
      </c>
    </row>
    <row r="14" spans="1:20" s="4" customFormat="1" ht="409.6" x14ac:dyDescent="0.2">
      <c r="A14" s="12"/>
      <c r="B14" s="60" t="s">
        <v>129</v>
      </c>
      <c r="C14" s="60" t="s">
        <v>3236</v>
      </c>
      <c r="D14" s="60" t="s">
        <v>46</v>
      </c>
      <c r="E14" s="60" t="s">
        <v>3237</v>
      </c>
      <c r="F14" s="60" t="s">
        <v>5537</v>
      </c>
      <c r="G14" s="60" t="s">
        <v>3238</v>
      </c>
      <c r="H14" s="62"/>
      <c r="I14" s="63" t="s">
        <v>101</v>
      </c>
      <c r="J14" s="63" t="s">
        <v>101</v>
      </c>
      <c r="K14" s="63">
        <v>1</v>
      </c>
      <c r="M14" s="31">
        <v>1</v>
      </c>
      <c r="N14" s="18" t="s">
        <v>2013</v>
      </c>
      <c r="O14" s="18" t="s">
        <v>2014</v>
      </c>
      <c r="Q14" s="64" t="str">
        <f t="shared" si="0"/>
        <v>DER_7</v>
      </c>
      <c r="R14" s="64" t="s">
        <v>3239</v>
      </c>
      <c r="S14" s="64" t="s">
        <v>5536</v>
      </c>
      <c r="T14" s="64" t="s">
        <v>3240</v>
      </c>
    </row>
    <row r="15" spans="1:20" s="4" customFormat="1" ht="25.2" x14ac:dyDescent="0.2">
      <c r="A15" s="12"/>
      <c r="B15" s="60" t="s">
        <v>129</v>
      </c>
      <c r="C15" s="60" t="s">
        <v>3241</v>
      </c>
      <c r="D15" s="60" t="s">
        <v>46</v>
      </c>
      <c r="E15" s="60" t="s">
        <v>3242</v>
      </c>
      <c r="F15" s="60" t="s">
        <v>3243</v>
      </c>
      <c r="G15" s="60" t="s">
        <v>1503</v>
      </c>
      <c r="H15" s="62"/>
      <c r="I15" s="63" t="s">
        <v>101</v>
      </c>
      <c r="J15" s="63" t="s">
        <v>101</v>
      </c>
      <c r="K15" s="63" t="s">
        <v>101</v>
      </c>
      <c r="M15" s="31">
        <v>1</v>
      </c>
      <c r="N15" s="18" t="s">
        <v>2013</v>
      </c>
      <c r="O15" s="18" t="s">
        <v>2014</v>
      </c>
      <c r="Q15" s="64" t="str">
        <f t="shared" si="0"/>
        <v>DER_8</v>
      </c>
      <c r="R15" s="64" t="s">
        <v>2077</v>
      </c>
      <c r="S15" s="64" t="s">
        <v>3244</v>
      </c>
      <c r="T15" s="64" t="s">
        <v>599</v>
      </c>
    </row>
    <row r="16" spans="1:20" s="4" customFormat="1" ht="25.2" x14ac:dyDescent="0.2">
      <c r="A16" s="12"/>
      <c r="B16" s="60" t="s">
        <v>129</v>
      </c>
      <c r="C16" s="60" t="s">
        <v>3245</v>
      </c>
      <c r="D16" s="60" t="s">
        <v>46</v>
      </c>
      <c r="E16" s="60" t="s">
        <v>3246</v>
      </c>
      <c r="F16" s="60" t="s">
        <v>3247</v>
      </c>
      <c r="G16" s="60" t="s">
        <v>1503</v>
      </c>
      <c r="H16" s="62"/>
      <c r="I16" s="63" t="s">
        <v>101</v>
      </c>
      <c r="J16" s="63" t="s">
        <v>101</v>
      </c>
      <c r="K16" s="63" t="s">
        <v>101</v>
      </c>
      <c r="M16" s="31">
        <v>1</v>
      </c>
      <c r="N16" s="18" t="s">
        <v>2013</v>
      </c>
      <c r="O16" s="18" t="s">
        <v>2014</v>
      </c>
      <c r="Q16" s="64" t="str">
        <f t="shared" si="0"/>
        <v>DER_9</v>
      </c>
      <c r="R16" s="64" t="s">
        <v>3248</v>
      </c>
      <c r="S16" s="64" t="s">
        <v>3249</v>
      </c>
      <c r="T16" s="64" t="s">
        <v>599</v>
      </c>
    </row>
    <row r="17" spans="1:20" s="4" customFormat="1" ht="163.80000000000001" x14ac:dyDescent="0.2">
      <c r="A17" s="12"/>
      <c r="B17" s="60" t="s">
        <v>129</v>
      </c>
      <c r="C17" s="60" t="s">
        <v>3250</v>
      </c>
      <c r="D17" s="60" t="s">
        <v>46</v>
      </c>
      <c r="E17" s="60" t="s">
        <v>3251</v>
      </c>
      <c r="F17" s="60" t="s">
        <v>3252</v>
      </c>
      <c r="G17" s="60" t="s">
        <v>3253</v>
      </c>
      <c r="H17" s="62"/>
      <c r="I17" s="63" t="s">
        <v>101</v>
      </c>
      <c r="J17" s="63" t="s">
        <v>101</v>
      </c>
      <c r="K17" s="63">
        <v>1</v>
      </c>
      <c r="M17" s="31">
        <v>1</v>
      </c>
      <c r="N17" s="18" t="s">
        <v>2013</v>
      </c>
      <c r="O17" s="18" t="s">
        <v>2014</v>
      </c>
      <c r="Q17" s="64" t="str">
        <f t="shared" si="0"/>
        <v>DER_10</v>
      </c>
      <c r="R17" s="64" t="s">
        <v>3254</v>
      </c>
      <c r="S17" s="64" t="s">
        <v>3255</v>
      </c>
      <c r="T17" s="64" t="s">
        <v>3256</v>
      </c>
    </row>
    <row r="18" spans="1:20" s="4" customFormat="1" ht="100.8" x14ac:dyDescent="0.2">
      <c r="A18" s="12"/>
      <c r="B18" s="60" t="s">
        <v>129</v>
      </c>
      <c r="C18" s="60" t="s">
        <v>3257</v>
      </c>
      <c r="D18" s="60" t="s">
        <v>46</v>
      </c>
      <c r="E18" s="60" t="s">
        <v>3258</v>
      </c>
      <c r="F18" s="60" t="s">
        <v>3259</v>
      </c>
      <c r="G18" s="60" t="s">
        <v>3253</v>
      </c>
      <c r="H18" s="62"/>
      <c r="I18" s="63" t="s">
        <v>101</v>
      </c>
      <c r="J18" s="63" t="s">
        <v>101</v>
      </c>
      <c r="K18" s="63">
        <v>1</v>
      </c>
      <c r="M18" s="31">
        <v>1</v>
      </c>
      <c r="N18" s="18" t="s">
        <v>2013</v>
      </c>
      <c r="O18" s="18" t="s">
        <v>2014</v>
      </c>
      <c r="Q18" s="64" t="str">
        <f t="shared" si="0"/>
        <v>DER_11</v>
      </c>
      <c r="R18" s="64" t="s">
        <v>3260</v>
      </c>
      <c r="S18" s="64" t="s">
        <v>3261</v>
      </c>
      <c r="T18" s="64" t="s">
        <v>3256</v>
      </c>
    </row>
    <row r="19" spans="1:20" s="4" customFormat="1" ht="25.2" x14ac:dyDescent="0.2">
      <c r="A19" s="12"/>
      <c r="B19" s="60" t="s">
        <v>129</v>
      </c>
      <c r="C19" s="60" t="s">
        <v>3262</v>
      </c>
      <c r="D19" s="60" t="s">
        <v>46</v>
      </c>
      <c r="E19" s="60" t="s">
        <v>3263</v>
      </c>
      <c r="F19" s="60" t="s">
        <v>3264</v>
      </c>
      <c r="G19" s="60" t="s">
        <v>219</v>
      </c>
      <c r="H19" s="62"/>
      <c r="I19" s="63" t="s">
        <v>101</v>
      </c>
      <c r="J19" s="63" t="s">
        <v>101</v>
      </c>
      <c r="K19" s="63">
        <v>1</v>
      </c>
      <c r="M19" s="31">
        <v>1</v>
      </c>
      <c r="N19" s="18" t="s">
        <v>2013</v>
      </c>
      <c r="O19" s="18" t="s">
        <v>2014</v>
      </c>
      <c r="Q19" s="64" t="str">
        <f t="shared" si="0"/>
        <v>DER_12</v>
      </c>
      <c r="R19" s="64" t="s">
        <v>3265</v>
      </c>
      <c r="S19" s="64" t="s">
        <v>3266</v>
      </c>
      <c r="T19" s="64" t="s">
        <v>222</v>
      </c>
    </row>
    <row r="20" spans="1:20" s="4" customFormat="1" ht="25.2" x14ac:dyDescent="0.2">
      <c r="A20" s="12"/>
      <c r="B20" s="60" t="s">
        <v>129</v>
      </c>
      <c r="C20" s="60" t="s">
        <v>3267</v>
      </c>
      <c r="D20" s="60" t="s">
        <v>46</v>
      </c>
      <c r="E20" s="60" t="s">
        <v>3268</v>
      </c>
      <c r="F20" s="60" t="s">
        <v>3264</v>
      </c>
      <c r="G20" s="60" t="s">
        <v>219</v>
      </c>
      <c r="H20" s="62"/>
      <c r="I20" s="63" t="s">
        <v>101</v>
      </c>
      <c r="J20" s="63" t="s">
        <v>101</v>
      </c>
      <c r="K20" s="63">
        <v>1</v>
      </c>
      <c r="M20" s="31">
        <v>1</v>
      </c>
      <c r="N20" s="18" t="s">
        <v>2013</v>
      </c>
      <c r="O20" s="18" t="s">
        <v>2014</v>
      </c>
      <c r="Q20" s="64" t="str">
        <f t="shared" si="0"/>
        <v>DER_13</v>
      </c>
      <c r="R20" s="64" t="s">
        <v>3269</v>
      </c>
      <c r="S20" s="64" t="s">
        <v>3266</v>
      </c>
      <c r="T20" s="64" t="s">
        <v>222</v>
      </c>
    </row>
    <row r="21" spans="1:20" s="4" customFormat="1" ht="37.799999999999997" x14ac:dyDescent="0.2">
      <c r="A21" s="12"/>
      <c r="B21" s="60" t="s">
        <v>129</v>
      </c>
      <c r="C21" s="60" t="s">
        <v>3270</v>
      </c>
      <c r="D21" s="60" t="s">
        <v>46</v>
      </c>
      <c r="E21" s="60" t="s">
        <v>3271</v>
      </c>
      <c r="F21" s="60" t="s">
        <v>3272</v>
      </c>
      <c r="G21" s="60" t="s">
        <v>219</v>
      </c>
      <c r="H21" s="62"/>
      <c r="I21" s="63" t="s">
        <v>101</v>
      </c>
      <c r="J21" s="63" t="s">
        <v>101</v>
      </c>
      <c r="K21" s="63" t="s">
        <v>101</v>
      </c>
      <c r="M21" s="31">
        <v>1</v>
      </c>
      <c r="N21" s="18" t="s">
        <v>2013</v>
      </c>
      <c r="O21" s="18" t="s">
        <v>2014</v>
      </c>
      <c r="Q21" s="64" t="str">
        <f t="shared" si="0"/>
        <v>DER_14</v>
      </c>
      <c r="R21" s="64" t="s">
        <v>3273</v>
      </c>
      <c r="S21" s="64" t="s">
        <v>3274</v>
      </c>
      <c r="T21" s="64" t="s">
        <v>222</v>
      </c>
    </row>
    <row r="22" spans="1:20" s="4" customFormat="1" ht="189" x14ac:dyDescent="0.2">
      <c r="A22" s="12"/>
      <c r="B22" s="60" t="s">
        <v>129</v>
      </c>
      <c r="C22" s="60" t="s">
        <v>3275</v>
      </c>
      <c r="D22" s="60" t="s">
        <v>46</v>
      </c>
      <c r="E22" s="60" t="s">
        <v>3276</v>
      </c>
      <c r="F22" s="60" t="s">
        <v>3277</v>
      </c>
      <c r="G22" s="60" t="s">
        <v>219</v>
      </c>
      <c r="H22" s="62"/>
      <c r="I22" s="63" t="s">
        <v>101</v>
      </c>
      <c r="J22" s="63" t="s">
        <v>101</v>
      </c>
      <c r="K22" s="63">
        <v>1</v>
      </c>
      <c r="M22" s="31">
        <v>1</v>
      </c>
      <c r="N22" s="18" t="s">
        <v>2013</v>
      </c>
      <c r="O22" s="18" t="s">
        <v>2014</v>
      </c>
      <c r="Q22" s="64" t="str">
        <f t="shared" si="0"/>
        <v>DER_15</v>
      </c>
      <c r="R22" s="64" t="s">
        <v>3278</v>
      </c>
      <c r="S22" s="64" t="s">
        <v>3279</v>
      </c>
      <c r="T22" s="64" t="s">
        <v>222</v>
      </c>
    </row>
    <row r="23" spans="1:20" s="4" customFormat="1" ht="37.799999999999997" x14ac:dyDescent="0.2">
      <c r="A23" s="12"/>
      <c r="B23" s="60" t="s">
        <v>129</v>
      </c>
      <c r="C23" s="60" t="s">
        <v>3280</v>
      </c>
      <c r="D23" s="60" t="s">
        <v>46</v>
      </c>
      <c r="E23" s="60" t="s">
        <v>3281</v>
      </c>
      <c r="F23" s="60" t="s">
        <v>3282</v>
      </c>
      <c r="G23" s="60" t="s">
        <v>5485</v>
      </c>
      <c r="H23" s="62"/>
      <c r="I23" s="63" t="s">
        <v>101</v>
      </c>
      <c r="J23" s="63" t="s">
        <v>101</v>
      </c>
      <c r="K23" s="63" t="s">
        <v>101</v>
      </c>
      <c r="M23" s="31">
        <v>1</v>
      </c>
      <c r="N23" s="18" t="s">
        <v>2013</v>
      </c>
      <c r="O23" s="18" t="s">
        <v>2014</v>
      </c>
      <c r="Q23" s="64" t="str">
        <f t="shared" si="0"/>
        <v>DER_16</v>
      </c>
      <c r="R23" s="64" t="s">
        <v>3283</v>
      </c>
      <c r="S23" s="64" t="s">
        <v>3284</v>
      </c>
      <c r="T23" s="64" t="s">
        <v>207</v>
      </c>
    </row>
    <row r="24" spans="1:20" s="4" customFormat="1" ht="25.2" x14ac:dyDescent="0.2">
      <c r="A24" s="12"/>
      <c r="B24" s="60" t="s">
        <v>129</v>
      </c>
      <c r="C24" s="60" t="s">
        <v>3285</v>
      </c>
      <c r="D24" s="60" t="s">
        <v>46</v>
      </c>
      <c r="E24" s="60" t="s">
        <v>3286</v>
      </c>
      <c r="F24" s="60" t="s">
        <v>3287</v>
      </c>
      <c r="G24" s="60" t="s">
        <v>5485</v>
      </c>
      <c r="H24" s="62"/>
      <c r="I24" s="63" t="s">
        <v>101</v>
      </c>
      <c r="J24" s="63" t="s">
        <v>101</v>
      </c>
      <c r="K24" s="63" t="s">
        <v>101</v>
      </c>
      <c r="M24" s="31">
        <v>1</v>
      </c>
      <c r="N24" s="18" t="s">
        <v>2013</v>
      </c>
      <c r="O24" s="18" t="s">
        <v>2014</v>
      </c>
      <c r="Q24" s="64" t="str">
        <f t="shared" si="0"/>
        <v>DER_17</v>
      </c>
      <c r="R24" s="64" t="s">
        <v>3288</v>
      </c>
      <c r="S24" s="64" t="s">
        <v>3289</v>
      </c>
      <c r="T24" s="64" t="s">
        <v>207</v>
      </c>
    </row>
    <row r="25" spans="1:20" s="4" customFormat="1" ht="25.2" x14ac:dyDescent="0.2">
      <c r="A25" s="12"/>
      <c r="B25" s="60" t="s">
        <v>129</v>
      </c>
      <c r="C25" s="60" t="s">
        <v>3290</v>
      </c>
      <c r="D25" s="60" t="s">
        <v>46</v>
      </c>
      <c r="E25" s="60" t="s">
        <v>3291</v>
      </c>
      <c r="F25" s="60" t="s">
        <v>3292</v>
      </c>
      <c r="G25" s="60" t="s">
        <v>5485</v>
      </c>
      <c r="H25" s="62"/>
      <c r="I25" s="63" t="s">
        <v>101</v>
      </c>
      <c r="J25" s="63" t="s">
        <v>101</v>
      </c>
      <c r="K25" s="63" t="s">
        <v>101</v>
      </c>
      <c r="M25" s="31">
        <v>1</v>
      </c>
      <c r="N25" s="18" t="s">
        <v>2013</v>
      </c>
      <c r="O25" s="18" t="s">
        <v>2014</v>
      </c>
      <c r="Q25" s="64" t="str">
        <f t="shared" si="0"/>
        <v>DER_18</v>
      </c>
      <c r="R25" s="64" t="s">
        <v>3293</v>
      </c>
      <c r="S25" s="64" t="s">
        <v>3294</v>
      </c>
      <c r="T25" s="64" t="s">
        <v>207</v>
      </c>
    </row>
    <row r="26" spans="1:20" s="4" customFormat="1" ht="50.4" x14ac:dyDescent="0.2">
      <c r="A26" s="12"/>
      <c r="B26" s="60" t="s">
        <v>85</v>
      </c>
      <c r="C26" s="60" t="s">
        <v>3295</v>
      </c>
      <c r="D26" s="60" t="s">
        <v>46</v>
      </c>
      <c r="E26" s="60" t="s">
        <v>2814</v>
      </c>
      <c r="F26" s="60" t="s">
        <v>2815</v>
      </c>
      <c r="G26" s="60" t="s">
        <v>5485</v>
      </c>
      <c r="H26" s="62"/>
      <c r="I26" s="63" t="s">
        <v>101</v>
      </c>
      <c r="J26" s="63" t="s">
        <v>101</v>
      </c>
      <c r="K26" s="63">
        <v>1</v>
      </c>
      <c r="M26" s="31">
        <v>1</v>
      </c>
      <c r="N26" s="18" t="s">
        <v>2013</v>
      </c>
      <c r="O26" s="18" t="s">
        <v>2014</v>
      </c>
      <c r="Q26" s="64" t="str">
        <f t="shared" si="0"/>
        <v>DER_19</v>
      </c>
      <c r="R26" s="64" t="s">
        <v>2816</v>
      </c>
      <c r="S26" s="64" t="s">
        <v>3296</v>
      </c>
      <c r="T26" s="64" t="s">
        <v>207</v>
      </c>
    </row>
    <row r="27" spans="1:20" s="4" customFormat="1" ht="37.799999999999997" x14ac:dyDescent="0.2">
      <c r="A27" s="12"/>
      <c r="B27" s="60" t="s">
        <v>129</v>
      </c>
      <c r="C27" s="60" t="s">
        <v>3297</v>
      </c>
      <c r="D27" s="60" t="s">
        <v>46</v>
      </c>
      <c r="E27" s="60" t="s">
        <v>3298</v>
      </c>
      <c r="F27" s="60" t="s">
        <v>3299</v>
      </c>
      <c r="G27" s="60" t="s">
        <v>5485</v>
      </c>
      <c r="H27" s="62"/>
      <c r="I27" s="63" t="s">
        <v>101</v>
      </c>
      <c r="J27" s="63" t="s">
        <v>101</v>
      </c>
      <c r="K27" s="63" t="s">
        <v>101</v>
      </c>
      <c r="M27" s="31">
        <v>1</v>
      </c>
      <c r="N27" s="18" t="s">
        <v>2013</v>
      </c>
      <c r="O27" s="18" t="s">
        <v>2014</v>
      </c>
      <c r="Q27" s="64" t="str">
        <f t="shared" si="0"/>
        <v>DER_20</v>
      </c>
      <c r="R27" s="64" t="s">
        <v>3300</v>
      </c>
      <c r="S27" s="64" t="s">
        <v>3301</v>
      </c>
      <c r="T27" s="64" t="s">
        <v>207</v>
      </c>
    </row>
    <row r="28" spans="1:20" s="4" customFormat="1" ht="37.799999999999997" x14ac:dyDescent="0.2">
      <c r="A28" s="12"/>
      <c r="B28" s="60" t="s">
        <v>129</v>
      </c>
      <c r="C28" s="60" t="s">
        <v>3302</v>
      </c>
      <c r="D28" s="60" t="s">
        <v>46</v>
      </c>
      <c r="E28" s="60" t="s">
        <v>3303</v>
      </c>
      <c r="F28" s="60" t="s">
        <v>3304</v>
      </c>
      <c r="G28" s="60" t="s">
        <v>5485</v>
      </c>
      <c r="H28" s="62"/>
      <c r="I28" s="63" t="s">
        <v>101</v>
      </c>
      <c r="J28" s="63" t="s">
        <v>101</v>
      </c>
      <c r="K28" s="63" t="s">
        <v>101</v>
      </c>
      <c r="M28" s="31">
        <v>1</v>
      </c>
      <c r="N28" s="18" t="s">
        <v>2013</v>
      </c>
      <c r="O28" s="18" t="s">
        <v>2014</v>
      </c>
      <c r="Q28" s="64" t="str">
        <f t="shared" si="0"/>
        <v>DER_21</v>
      </c>
      <c r="R28" s="64" t="s">
        <v>3305</v>
      </c>
      <c r="S28" s="64" t="s">
        <v>3306</v>
      </c>
      <c r="T28" s="64" t="s">
        <v>207</v>
      </c>
    </row>
    <row r="29" spans="1:20" s="4" customFormat="1" ht="25.2" x14ac:dyDescent="0.2">
      <c r="A29" s="12"/>
      <c r="B29" s="60" t="s">
        <v>129</v>
      </c>
      <c r="C29" s="60" t="s">
        <v>3307</v>
      </c>
      <c r="D29" s="60" t="s">
        <v>46</v>
      </c>
      <c r="E29" s="60" t="s">
        <v>3308</v>
      </c>
      <c r="F29" s="60" t="s">
        <v>3309</v>
      </c>
      <c r="G29" s="60" t="s">
        <v>5485</v>
      </c>
      <c r="H29" s="62"/>
      <c r="I29" s="63" t="s">
        <v>101</v>
      </c>
      <c r="J29" s="63" t="s">
        <v>101</v>
      </c>
      <c r="K29" s="63" t="s">
        <v>101</v>
      </c>
      <c r="M29" s="31">
        <v>1</v>
      </c>
      <c r="N29" s="18" t="s">
        <v>2013</v>
      </c>
      <c r="O29" s="18" t="s">
        <v>2014</v>
      </c>
      <c r="Q29" s="64" t="str">
        <f t="shared" si="0"/>
        <v>DER_22</v>
      </c>
      <c r="R29" s="64" t="s">
        <v>3310</v>
      </c>
      <c r="S29" s="64" t="s">
        <v>3311</v>
      </c>
      <c r="T29" s="64" t="s">
        <v>207</v>
      </c>
    </row>
    <row r="30" spans="1:20" s="4" customFormat="1" ht="25.2" x14ac:dyDescent="0.2">
      <c r="A30" s="12"/>
      <c r="B30" s="60" t="s">
        <v>129</v>
      </c>
      <c r="C30" s="60" t="s">
        <v>3312</v>
      </c>
      <c r="D30" s="60" t="s">
        <v>46</v>
      </c>
      <c r="E30" s="60" t="s">
        <v>3313</v>
      </c>
      <c r="F30" s="60" t="s">
        <v>3314</v>
      </c>
      <c r="G30" s="60" t="s">
        <v>5485</v>
      </c>
      <c r="H30" s="62"/>
      <c r="I30" s="63" t="s">
        <v>101</v>
      </c>
      <c r="J30" s="63" t="s">
        <v>101</v>
      </c>
      <c r="K30" s="63" t="s">
        <v>101</v>
      </c>
      <c r="M30" s="31">
        <v>1</v>
      </c>
      <c r="N30" s="18" t="s">
        <v>2013</v>
      </c>
      <c r="O30" s="18" t="s">
        <v>2014</v>
      </c>
      <c r="Q30" s="64" t="str">
        <f t="shared" si="0"/>
        <v>DER_23</v>
      </c>
      <c r="R30" s="64" t="s">
        <v>3315</v>
      </c>
      <c r="S30" s="64" t="s">
        <v>3316</v>
      </c>
      <c r="T30" s="64" t="s">
        <v>207</v>
      </c>
    </row>
    <row r="31" spans="1:20" s="4" customFormat="1" ht="25.2" x14ac:dyDescent="0.2">
      <c r="A31" s="12"/>
      <c r="B31" s="60" t="s">
        <v>129</v>
      </c>
      <c r="C31" s="60" t="s">
        <v>3317</v>
      </c>
      <c r="D31" s="60" t="s">
        <v>46</v>
      </c>
      <c r="E31" s="60" t="s">
        <v>3318</v>
      </c>
      <c r="F31" s="60" t="s">
        <v>3319</v>
      </c>
      <c r="G31" s="60" t="s">
        <v>89</v>
      </c>
      <c r="H31" s="62"/>
      <c r="I31" s="63" t="s">
        <v>101</v>
      </c>
      <c r="J31" s="63" t="s">
        <v>101</v>
      </c>
      <c r="K31" s="63" t="s">
        <v>101</v>
      </c>
      <c r="M31" s="31">
        <v>1</v>
      </c>
      <c r="N31" s="18" t="s">
        <v>2013</v>
      </c>
      <c r="O31" s="18" t="s">
        <v>2014</v>
      </c>
      <c r="Q31" s="64" t="str">
        <f t="shared" si="0"/>
        <v>DER_24</v>
      </c>
      <c r="R31" s="64" t="s">
        <v>3320</v>
      </c>
      <c r="S31" s="64" t="s">
        <v>3321</v>
      </c>
      <c r="T31" s="64" t="s">
        <v>95</v>
      </c>
    </row>
    <row r="32" spans="1:20" s="4" customFormat="1" ht="25.2" x14ac:dyDescent="0.2">
      <c r="A32" s="12"/>
      <c r="B32" s="60" t="s">
        <v>129</v>
      </c>
      <c r="C32" s="60" t="s">
        <v>3322</v>
      </c>
      <c r="D32" s="60" t="s">
        <v>46</v>
      </c>
      <c r="E32" s="60" t="s">
        <v>3323</v>
      </c>
      <c r="F32" s="60" t="s">
        <v>3324</v>
      </c>
      <c r="G32" s="60" t="s">
        <v>89</v>
      </c>
      <c r="H32" s="62"/>
      <c r="I32" s="63" t="s">
        <v>101</v>
      </c>
      <c r="J32" s="63" t="s">
        <v>101</v>
      </c>
      <c r="K32" s="63" t="s">
        <v>101</v>
      </c>
      <c r="M32" s="31">
        <v>1</v>
      </c>
      <c r="N32" s="18" t="s">
        <v>2013</v>
      </c>
      <c r="O32" s="18" t="s">
        <v>2014</v>
      </c>
      <c r="Q32" s="64" t="str">
        <f t="shared" si="0"/>
        <v>DER_25</v>
      </c>
      <c r="R32" s="64" t="s">
        <v>3325</v>
      </c>
      <c r="S32" s="64" t="s">
        <v>3326</v>
      </c>
      <c r="T32" s="64" t="s">
        <v>95</v>
      </c>
    </row>
    <row r="33" spans="1:20" s="4" customFormat="1" ht="25.2" x14ac:dyDescent="0.2">
      <c r="A33" s="12"/>
      <c r="B33" s="60" t="s">
        <v>129</v>
      </c>
      <c r="C33" s="60" t="s">
        <v>3327</v>
      </c>
      <c r="D33" s="60" t="s">
        <v>46</v>
      </c>
      <c r="E33" s="60" t="s">
        <v>3328</v>
      </c>
      <c r="F33" s="60" t="s">
        <v>3329</v>
      </c>
      <c r="G33" s="60" t="s">
        <v>89</v>
      </c>
      <c r="H33" s="62"/>
      <c r="I33" s="63" t="s">
        <v>101</v>
      </c>
      <c r="J33" s="63" t="s">
        <v>101</v>
      </c>
      <c r="K33" s="63" t="s">
        <v>101</v>
      </c>
      <c r="M33" s="31">
        <v>1</v>
      </c>
      <c r="N33" s="18" t="s">
        <v>2013</v>
      </c>
      <c r="O33" s="18" t="s">
        <v>2014</v>
      </c>
      <c r="Q33" s="64" t="str">
        <f t="shared" si="0"/>
        <v>DER_26</v>
      </c>
      <c r="R33" s="64" t="s">
        <v>3330</v>
      </c>
      <c r="S33" s="64" t="s">
        <v>3331</v>
      </c>
      <c r="T33" s="64" t="s">
        <v>95</v>
      </c>
    </row>
    <row r="34" spans="1:20" s="4" customFormat="1" ht="63" x14ac:dyDescent="0.2">
      <c r="A34" s="12"/>
      <c r="B34" s="60" t="s">
        <v>129</v>
      </c>
      <c r="C34" s="60" t="s">
        <v>3332</v>
      </c>
      <c r="D34" s="60" t="s">
        <v>46</v>
      </c>
      <c r="E34" s="60" t="s">
        <v>3333</v>
      </c>
      <c r="F34" s="60" t="s">
        <v>3334</v>
      </c>
      <c r="G34" s="60" t="s">
        <v>3335</v>
      </c>
      <c r="H34" s="62"/>
      <c r="I34" s="63" t="s">
        <v>101</v>
      </c>
      <c r="J34" s="63" t="s">
        <v>101</v>
      </c>
      <c r="K34" s="63" t="s">
        <v>101</v>
      </c>
      <c r="M34" s="31">
        <v>1</v>
      </c>
      <c r="N34" s="18" t="s">
        <v>2013</v>
      </c>
      <c r="O34" s="18" t="s">
        <v>2014</v>
      </c>
      <c r="Q34" s="64" t="str">
        <f t="shared" si="0"/>
        <v>DER_27</v>
      </c>
      <c r="R34" s="64" t="s">
        <v>3336</v>
      </c>
      <c r="S34" s="64" t="s">
        <v>3337</v>
      </c>
      <c r="T34" s="64" t="s">
        <v>3338</v>
      </c>
    </row>
    <row r="35" spans="1:20" s="4" customFormat="1" ht="50.4" x14ac:dyDescent="0.2">
      <c r="A35" s="12"/>
      <c r="B35" s="60" t="s">
        <v>129</v>
      </c>
      <c r="C35" s="60" t="s">
        <v>3339</v>
      </c>
      <c r="D35" s="60" t="s">
        <v>46</v>
      </c>
      <c r="E35" s="60" t="s">
        <v>3340</v>
      </c>
      <c r="F35" s="60" t="s">
        <v>3341</v>
      </c>
      <c r="G35" s="60" t="s">
        <v>89</v>
      </c>
      <c r="H35" s="62" t="s">
        <v>3342</v>
      </c>
      <c r="I35" s="63" t="s">
        <v>101</v>
      </c>
      <c r="J35" s="63" t="s">
        <v>101</v>
      </c>
      <c r="K35" s="63" t="s">
        <v>101</v>
      </c>
      <c r="M35" s="31">
        <v>2</v>
      </c>
      <c r="N35" s="18" t="s">
        <v>2013</v>
      </c>
      <c r="O35" s="18" t="s">
        <v>2014</v>
      </c>
      <c r="Q35" s="64" t="str">
        <f t="shared" si="0"/>
        <v>DER_28</v>
      </c>
      <c r="R35" s="64" t="s">
        <v>3343</v>
      </c>
      <c r="S35" s="64" t="s">
        <v>3344</v>
      </c>
      <c r="T35" s="64" t="s">
        <v>95</v>
      </c>
    </row>
    <row r="36" spans="1:20" s="4" customFormat="1" ht="63" x14ac:dyDescent="0.2">
      <c r="A36" s="12"/>
      <c r="B36" s="60" t="s">
        <v>129</v>
      </c>
      <c r="C36" s="60" t="s">
        <v>3345</v>
      </c>
      <c r="D36" s="60" t="s">
        <v>46</v>
      </c>
      <c r="E36" s="60" t="s">
        <v>3346</v>
      </c>
      <c r="F36" s="60" t="s">
        <v>3347</v>
      </c>
      <c r="G36" s="60" t="s">
        <v>89</v>
      </c>
      <c r="H36" s="62" t="s">
        <v>3342</v>
      </c>
      <c r="I36" s="63" t="s">
        <v>101</v>
      </c>
      <c r="J36" s="63" t="s">
        <v>101</v>
      </c>
      <c r="K36" s="63" t="s">
        <v>101</v>
      </c>
      <c r="M36" s="31">
        <v>2</v>
      </c>
      <c r="N36" s="18" t="s">
        <v>2013</v>
      </c>
      <c r="O36" s="18" t="s">
        <v>2014</v>
      </c>
      <c r="Q36" s="64" t="str">
        <f t="shared" si="0"/>
        <v>DER_29</v>
      </c>
      <c r="R36" s="64" t="s">
        <v>3348</v>
      </c>
      <c r="S36" s="64" t="s">
        <v>3349</v>
      </c>
      <c r="T36" s="64" t="s">
        <v>95</v>
      </c>
    </row>
    <row r="37" spans="1:20" s="4" customFormat="1" ht="37.799999999999997" x14ac:dyDescent="0.2">
      <c r="A37" s="12"/>
      <c r="B37" s="60" t="s">
        <v>129</v>
      </c>
      <c r="C37" s="60" t="s">
        <v>3350</v>
      </c>
      <c r="D37" s="60" t="s">
        <v>46</v>
      </c>
      <c r="E37" s="60" t="s">
        <v>3351</v>
      </c>
      <c r="F37" s="60" t="s">
        <v>3352</v>
      </c>
      <c r="G37" s="60" t="s">
        <v>219</v>
      </c>
      <c r="H37" s="62" t="s">
        <v>3342</v>
      </c>
      <c r="I37" s="63" t="s">
        <v>101</v>
      </c>
      <c r="J37" s="63" t="s">
        <v>101</v>
      </c>
      <c r="K37" s="63" t="s">
        <v>101</v>
      </c>
      <c r="M37" s="31">
        <v>2</v>
      </c>
      <c r="N37" s="18" t="s">
        <v>2013</v>
      </c>
      <c r="O37" s="18" t="s">
        <v>2014</v>
      </c>
      <c r="Q37" s="64" t="str">
        <f t="shared" si="0"/>
        <v>DER_30</v>
      </c>
      <c r="R37" s="64" t="s">
        <v>3353</v>
      </c>
      <c r="S37" s="64" t="s">
        <v>3354</v>
      </c>
      <c r="T37" s="64" t="s">
        <v>222</v>
      </c>
    </row>
    <row r="38" spans="1:20" s="4" customFormat="1" ht="37.799999999999997" x14ac:dyDescent="0.2">
      <c r="A38" s="12"/>
      <c r="B38" s="60" t="s">
        <v>129</v>
      </c>
      <c r="C38" s="60" t="s">
        <v>3355</v>
      </c>
      <c r="D38" s="60" t="s">
        <v>46</v>
      </c>
      <c r="E38" s="60" t="s">
        <v>3356</v>
      </c>
      <c r="F38" s="60" t="s">
        <v>3357</v>
      </c>
      <c r="G38" s="60" t="s">
        <v>219</v>
      </c>
      <c r="H38" s="62" t="s">
        <v>3342</v>
      </c>
      <c r="I38" s="63" t="s">
        <v>101</v>
      </c>
      <c r="J38" s="63" t="s">
        <v>101</v>
      </c>
      <c r="K38" s="63" t="s">
        <v>101</v>
      </c>
      <c r="M38" s="31">
        <v>2</v>
      </c>
      <c r="N38" s="18" t="s">
        <v>2013</v>
      </c>
      <c r="O38" s="18" t="s">
        <v>2014</v>
      </c>
      <c r="Q38" s="64" t="str">
        <f t="shared" si="0"/>
        <v>DER_31</v>
      </c>
      <c r="R38" s="64" t="s">
        <v>3358</v>
      </c>
      <c r="S38" s="64" t="s">
        <v>3359</v>
      </c>
      <c r="T38" s="64" t="s">
        <v>222</v>
      </c>
    </row>
    <row r="39" spans="1:20" s="4" customFormat="1" ht="37.799999999999997" x14ac:dyDescent="0.2">
      <c r="A39" s="12"/>
      <c r="B39" s="60" t="s">
        <v>129</v>
      </c>
      <c r="C39" s="60" t="s">
        <v>3360</v>
      </c>
      <c r="D39" s="60" t="s">
        <v>46</v>
      </c>
      <c r="E39" s="60" t="s">
        <v>3361</v>
      </c>
      <c r="F39" s="60" t="s">
        <v>3362</v>
      </c>
      <c r="G39" s="60" t="s">
        <v>219</v>
      </c>
      <c r="H39" s="62" t="s">
        <v>3342</v>
      </c>
      <c r="I39" s="63" t="s">
        <v>101</v>
      </c>
      <c r="J39" s="63" t="s">
        <v>101</v>
      </c>
      <c r="K39" s="63" t="s">
        <v>101</v>
      </c>
      <c r="M39" s="31">
        <v>1</v>
      </c>
      <c r="N39" s="18" t="s">
        <v>2013</v>
      </c>
      <c r="O39" s="18" t="s">
        <v>2014</v>
      </c>
      <c r="Q39" s="64" t="str">
        <f t="shared" si="0"/>
        <v>DER_32</v>
      </c>
      <c r="R39" s="64" t="s">
        <v>3363</v>
      </c>
      <c r="S39" s="64" t="s">
        <v>3364</v>
      </c>
      <c r="T39" s="64" t="s">
        <v>222</v>
      </c>
    </row>
    <row r="40" spans="1:20" s="4" customFormat="1" ht="25.2" x14ac:dyDescent="0.2">
      <c r="A40" s="12"/>
      <c r="B40" s="60" t="s">
        <v>129</v>
      </c>
      <c r="C40" s="60" t="s">
        <v>3365</v>
      </c>
      <c r="D40" s="60" t="s">
        <v>46</v>
      </c>
      <c r="E40" s="60" t="s">
        <v>3366</v>
      </c>
      <c r="F40" s="60" t="s">
        <v>3367</v>
      </c>
      <c r="G40" s="60" t="s">
        <v>89</v>
      </c>
      <c r="H40" s="62"/>
      <c r="I40" s="63" t="s">
        <v>101</v>
      </c>
      <c r="J40" s="63" t="s">
        <v>101</v>
      </c>
      <c r="K40" s="63" t="s">
        <v>101</v>
      </c>
      <c r="M40" s="31">
        <v>1</v>
      </c>
      <c r="N40" s="18" t="s">
        <v>2013</v>
      </c>
      <c r="O40" s="18" t="s">
        <v>2014</v>
      </c>
      <c r="Q40" s="64" t="str">
        <f t="shared" ref="Q40:Q72" si="1">C40</f>
        <v>DER_33</v>
      </c>
      <c r="R40" s="64" t="s">
        <v>3368</v>
      </c>
      <c r="S40" s="64" t="s">
        <v>3369</v>
      </c>
      <c r="T40" s="64" t="s">
        <v>95</v>
      </c>
    </row>
    <row r="41" spans="1:20" s="4" customFormat="1" ht="25.2" x14ac:dyDescent="0.2">
      <c r="A41" s="12"/>
      <c r="B41" s="60" t="s">
        <v>129</v>
      </c>
      <c r="C41" s="60" t="s">
        <v>3370</v>
      </c>
      <c r="D41" s="60" t="s">
        <v>46</v>
      </c>
      <c r="E41" s="60" t="s">
        <v>3371</v>
      </c>
      <c r="F41" s="60" t="s">
        <v>3372</v>
      </c>
      <c r="G41" s="60" t="s">
        <v>89</v>
      </c>
      <c r="H41" s="62"/>
      <c r="I41" s="63" t="s">
        <v>101</v>
      </c>
      <c r="J41" s="63" t="s">
        <v>101</v>
      </c>
      <c r="K41" s="63" t="s">
        <v>101</v>
      </c>
      <c r="M41" s="31">
        <v>1</v>
      </c>
      <c r="N41" s="18" t="s">
        <v>2013</v>
      </c>
      <c r="O41" s="18" t="s">
        <v>2014</v>
      </c>
      <c r="Q41" s="64" t="str">
        <f t="shared" si="1"/>
        <v>DER_34</v>
      </c>
      <c r="R41" s="64" t="s">
        <v>3373</v>
      </c>
      <c r="S41" s="64" t="s">
        <v>3374</v>
      </c>
      <c r="T41" s="64" t="s">
        <v>95</v>
      </c>
    </row>
    <row r="42" spans="1:20" s="4" customFormat="1" ht="25.2" x14ac:dyDescent="0.2">
      <c r="A42" s="12"/>
      <c r="B42" s="60" t="s">
        <v>129</v>
      </c>
      <c r="C42" s="60" t="s">
        <v>3375</v>
      </c>
      <c r="D42" s="60" t="s">
        <v>46</v>
      </c>
      <c r="E42" s="60" t="s">
        <v>3376</v>
      </c>
      <c r="F42" s="60" t="s">
        <v>3377</v>
      </c>
      <c r="G42" s="60" t="s">
        <v>219</v>
      </c>
      <c r="H42" s="62"/>
      <c r="I42" s="63" t="s">
        <v>101</v>
      </c>
      <c r="J42" s="63" t="s">
        <v>101</v>
      </c>
      <c r="K42" s="63" t="s">
        <v>101</v>
      </c>
      <c r="M42" s="31">
        <v>1</v>
      </c>
      <c r="N42" s="18" t="s">
        <v>2013</v>
      </c>
      <c r="O42" s="18" t="s">
        <v>2014</v>
      </c>
      <c r="Q42" s="64" t="str">
        <f t="shared" si="1"/>
        <v>DER_35</v>
      </c>
      <c r="R42" s="64" t="s">
        <v>3378</v>
      </c>
      <c r="S42" s="64" t="s">
        <v>3379</v>
      </c>
      <c r="T42" s="64" t="s">
        <v>222</v>
      </c>
    </row>
    <row r="43" spans="1:20" s="4" customFormat="1" ht="37.799999999999997" x14ac:dyDescent="0.2">
      <c r="A43" s="12"/>
      <c r="B43" s="60" t="s">
        <v>129</v>
      </c>
      <c r="C43" s="60" t="s">
        <v>3380</v>
      </c>
      <c r="D43" s="60" t="s">
        <v>46</v>
      </c>
      <c r="E43" s="60" t="s">
        <v>3381</v>
      </c>
      <c r="F43" s="60" t="s">
        <v>3382</v>
      </c>
      <c r="G43" s="60" t="s">
        <v>89</v>
      </c>
      <c r="H43" s="62"/>
      <c r="I43" s="63" t="s">
        <v>101</v>
      </c>
      <c r="J43" s="63" t="s">
        <v>101</v>
      </c>
      <c r="K43" s="63">
        <v>1</v>
      </c>
      <c r="M43" s="31">
        <v>1</v>
      </c>
      <c r="N43" s="18" t="s">
        <v>2013</v>
      </c>
      <c r="O43" s="18" t="s">
        <v>2014</v>
      </c>
      <c r="Q43" s="64" t="str">
        <f t="shared" si="1"/>
        <v>DER_36</v>
      </c>
      <c r="R43" s="64" t="s">
        <v>3383</v>
      </c>
      <c r="S43" s="64" t="s">
        <v>3384</v>
      </c>
      <c r="T43" s="64" t="s">
        <v>95</v>
      </c>
    </row>
    <row r="44" spans="1:20" s="4" customFormat="1" ht="25.2" x14ac:dyDescent="0.2">
      <c r="A44" s="12"/>
      <c r="B44" s="60" t="s">
        <v>129</v>
      </c>
      <c r="C44" s="60" t="s">
        <v>3385</v>
      </c>
      <c r="D44" s="60" t="s">
        <v>46</v>
      </c>
      <c r="E44" s="60" t="s">
        <v>3386</v>
      </c>
      <c r="F44" s="60" t="s">
        <v>3387</v>
      </c>
      <c r="G44" s="60" t="s">
        <v>89</v>
      </c>
      <c r="H44" s="62"/>
      <c r="I44" s="63" t="s">
        <v>101</v>
      </c>
      <c r="J44" s="63" t="s">
        <v>101</v>
      </c>
      <c r="K44" s="63">
        <v>1</v>
      </c>
      <c r="M44" s="31">
        <v>1</v>
      </c>
      <c r="N44" s="18" t="s">
        <v>2013</v>
      </c>
      <c r="O44" s="18" t="s">
        <v>2014</v>
      </c>
      <c r="Q44" s="64" t="str">
        <f t="shared" si="1"/>
        <v>DER_37</v>
      </c>
      <c r="R44" s="64" t="s">
        <v>3388</v>
      </c>
      <c r="S44" s="64" t="s">
        <v>3389</v>
      </c>
      <c r="T44" s="64" t="s">
        <v>95</v>
      </c>
    </row>
    <row r="45" spans="1:20" s="4" customFormat="1" ht="25.2" x14ac:dyDescent="0.2">
      <c r="A45" s="12"/>
      <c r="B45" s="60" t="s">
        <v>129</v>
      </c>
      <c r="C45" s="60" t="s">
        <v>3390</v>
      </c>
      <c r="D45" s="60" t="s">
        <v>46</v>
      </c>
      <c r="E45" s="60" t="s">
        <v>3391</v>
      </c>
      <c r="F45" s="60" t="s">
        <v>3392</v>
      </c>
      <c r="G45" s="60" t="s">
        <v>753</v>
      </c>
      <c r="H45" s="62"/>
      <c r="I45" s="63" t="s">
        <v>101</v>
      </c>
      <c r="J45" s="63" t="s">
        <v>101</v>
      </c>
      <c r="K45" s="63">
        <v>1</v>
      </c>
      <c r="M45" s="31">
        <v>1</v>
      </c>
      <c r="N45" s="18" t="s">
        <v>2013</v>
      </c>
      <c r="O45" s="18" t="s">
        <v>2014</v>
      </c>
      <c r="Q45" s="64" t="str">
        <f t="shared" si="1"/>
        <v>DER_38</v>
      </c>
      <c r="R45" s="64" t="s">
        <v>3393</v>
      </c>
      <c r="S45" s="64" t="s">
        <v>3394</v>
      </c>
      <c r="T45" s="64" t="s">
        <v>976</v>
      </c>
    </row>
    <row r="46" spans="1:20" s="4" customFormat="1" ht="25.2" x14ac:dyDescent="0.2">
      <c r="A46" s="12"/>
      <c r="B46" s="60" t="s">
        <v>129</v>
      </c>
      <c r="C46" s="60" t="s">
        <v>3395</v>
      </c>
      <c r="D46" s="60" t="s">
        <v>46</v>
      </c>
      <c r="E46" s="60" t="s">
        <v>3396</v>
      </c>
      <c r="F46" s="60" t="s">
        <v>3397</v>
      </c>
      <c r="G46" s="60" t="s">
        <v>753</v>
      </c>
      <c r="H46" s="62"/>
      <c r="I46" s="63" t="s">
        <v>101</v>
      </c>
      <c r="J46" s="63" t="s">
        <v>101</v>
      </c>
      <c r="K46" s="63">
        <v>1</v>
      </c>
      <c r="M46" s="31">
        <v>1</v>
      </c>
      <c r="N46" s="18" t="s">
        <v>2013</v>
      </c>
      <c r="O46" s="18" t="s">
        <v>2014</v>
      </c>
      <c r="Q46" s="64" t="str">
        <f t="shared" si="1"/>
        <v>DER_39</v>
      </c>
      <c r="R46" s="64" t="s">
        <v>3398</v>
      </c>
      <c r="S46" s="64" t="s">
        <v>3399</v>
      </c>
      <c r="T46" s="64" t="s">
        <v>976</v>
      </c>
    </row>
    <row r="47" spans="1:20" s="4" customFormat="1" ht="25.2" x14ac:dyDescent="0.2">
      <c r="A47" s="12"/>
      <c r="B47" s="60" t="s">
        <v>129</v>
      </c>
      <c r="C47" s="60" t="s">
        <v>3400</v>
      </c>
      <c r="D47" s="60" t="s">
        <v>46</v>
      </c>
      <c r="E47" s="60" t="s">
        <v>3401</v>
      </c>
      <c r="F47" s="60" t="s">
        <v>3402</v>
      </c>
      <c r="G47" s="60" t="s">
        <v>219</v>
      </c>
      <c r="H47" s="62"/>
      <c r="I47" s="63" t="s">
        <v>101</v>
      </c>
      <c r="J47" s="63" t="s">
        <v>101</v>
      </c>
      <c r="K47" s="63">
        <v>1</v>
      </c>
      <c r="M47" s="31">
        <v>1</v>
      </c>
      <c r="N47" s="18" t="s">
        <v>2013</v>
      </c>
      <c r="O47" s="18" t="s">
        <v>2014</v>
      </c>
      <c r="Q47" s="64" t="str">
        <f t="shared" si="1"/>
        <v>DER_40</v>
      </c>
      <c r="R47" s="64" t="s">
        <v>3403</v>
      </c>
      <c r="S47" s="64" t="s">
        <v>3404</v>
      </c>
      <c r="T47" s="64" t="s">
        <v>222</v>
      </c>
    </row>
    <row r="48" spans="1:20" s="4" customFormat="1" ht="25.2" x14ac:dyDescent="0.2">
      <c r="A48" s="12"/>
      <c r="B48" s="60" t="s">
        <v>129</v>
      </c>
      <c r="C48" s="60" t="s">
        <v>3405</v>
      </c>
      <c r="D48" s="60" t="s">
        <v>46</v>
      </c>
      <c r="E48" s="60" t="s">
        <v>3406</v>
      </c>
      <c r="F48" s="60" t="s">
        <v>3407</v>
      </c>
      <c r="G48" s="60" t="s">
        <v>89</v>
      </c>
      <c r="H48" s="62"/>
      <c r="I48" s="63" t="s">
        <v>101</v>
      </c>
      <c r="J48" s="63" t="s">
        <v>101</v>
      </c>
      <c r="K48" s="63" t="s">
        <v>101</v>
      </c>
      <c r="M48" s="31">
        <v>1</v>
      </c>
      <c r="N48" s="18" t="s">
        <v>2013</v>
      </c>
      <c r="O48" s="18" t="s">
        <v>2014</v>
      </c>
      <c r="Q48" s="64" t="str">
        <f t="shared" si="1"/>
        <v>DER_41</v>
      </c>
      <c r="R48" s="64" t="s">
        <v>3408</v>
      </c>
      <c r="S48" s="64" t="s">
        <v>3409</v>
      </c>
      <c r="T48" s="64" t="s">
        <v>95</v>
      </c>
    </row>
    <row r="49" spans="1:20" s="4" customFormat="1" ht="25.2" x14ac:dyDescent="0.2">
      <c r="A49" s="12"/>
      <c r="B49" s="60" t="s">
        <v>129</v>
      </c>
      <c r="C49" s="60" t="s">
        <v>3410</v>
      </c>
      <c r="D49" s="60" t="s">
        <v>46</v>
      </c>
      <c r="E49" s="60" t="s">
        <v>3411</v>
      </c>
      <c r="F49" s="60" t="s">
        <v>3412</v>
      </c>
      <c r="G49" s="60" t="s">
        <v>5485</v>
      </c>
      <c r="H49" s="62"/>
      <c r="I49" s="63" t="s">
        <v>101</v>
      </c>
      <c r="J49" s="63" t="s">
        <v>101</v>
      </c>
      <c r="K49" s="63" t="s">
        <v>101</v>
      </c>
      <c r="M49" s="31">
        <v>1</v>
      </c>
      <c r="N49" s="18" t="s">
        <v>2013</v>
      </c>
      <c r="O49" s="18" t="s">
        <v>2014</v>
      </c>
      <c r="Q49" s="64" t="str">
        <f t="shared" si="1"/>
        <v>DER_42</v>
      </c>
      <c r="R49" s="64" t="s">
        <v>3413</v>
      </c>
      <c r="S49" s="64" t="s">
        <v>3414</v>
      </c>
      <c r="T49" s="64" t="s">
        <v>207</v>
      </c>
    </row>
    <row r="50" spans="1:20" s="4" customFormat="1" ht="25.2" x14ac:dyDescent="0.2">
      <c r="A50" s="12"/>
      <c r="B50" s="60" t="s">
        <v>129</v>
      </c>
      <c r="C50" s="60" t="s">
        <v>3415</v>
      </c>
      <c r="D50" s="60" t="s">
        <v>46</v>
      </c>
      <c r="E50" s="60" t="s">
        <v>3416</v>
      </c>
      <c r="F50" s="60" t="s">
        <v>3417</v>
      </c>
      <c r="G50" s="60" t="s">
        <v>219</v>
      </c>
      <c r="H50" s="62"/>
      <c r="I50" s="63" t="s">
        <v>101</v>
      </c>
      <c r="J50" s="63" t="s">
        <v>101</v>
      </c>
      <c r="K50" s="63" t="s">
        <v>101</v>
      </c>
      <c r="M50" s="31">
        <v>1</v>
      </c>
      <c r="N50" s="18" t="s">
        <v>2013</v>
      </c>
      <c r="O50" s="18" t="s">
        <v>2014</v>
      </c>
      <c r="Q50" s="64" t="str">
        <f t="shared" si="1"/>
        <v>DER_43</v>
      </c>
      <c r="R50" s="64" t="s">
        <v>3418</v>
      </c>
      <c r="S50" s="64" t="s">
        <v>3419</v>
      </c>
      <c r="T50" s="64" t="s">
        <v>222</v>
      </c>
    </row>
    <row r="51" spans="1:20" s="4" customFormat="1" ht="25.2" x14ac:dyDescent="0.2">
      <c r="A51" s="12"/>
      <c r="B51" s="60" t="s">
        <v>85</v>
      </c>
      <c r="C51" s="60" t="s">
        <v>3420</v>
      </c>
      <c r="D51" s="60" t="s">
        <v>46</v>
      </c>
      <c r="E51" s="60" t="s">
        <v>3421</v>
      </c>
      <c r="F51" s="60" t="s">
        <v>3421</v>
      </c>
      <c r="G51" s="60" t="s">
        <v>89</v>
      </c>
      <c r="H51" s="62"/>
      <c r="I51" s="63" t="s">
        <v>101</v>
      </c>
      <c r="J51" s="63" t="s">
        <v>101</v>
      </c>
      <c r="K51" s="63" t="s">
        <v>101</v>
      </c>
      <c r="M51" s="31">
        <v>1</v>
      </c>
      <c r="N51" s="18" t="s">
        <v>2013</v>
      </c>
      <c r="O51" s="18" t="s">
        <v>2014</v>
      </c>
      <c r="Q51" s="64" t="str">
        <f t="shared" si="1"/>
        <v>DER_44</v>
      </c>
      <c r="R51" s="64" t="s">
        <v>3422</v>
      </c>
      <c r="S51" s="64" t="s">
        <v>3422</v>
      </c>
      <c r="T51" s="64" t="s">
        <v>95</v>
      </c>
    </row>
    <row r="52" spans="1:20" ht="37.799999999999997" x14ac:dyDescent="0.2">
      <c r="A52" s="12"/>
      <c r="B52" s="60" t="s">
        <v>85</v>
      </c>
      <c r="C52" s="60" t="s">
        <v>3423</v>
      </c>
      <c r="D52" s="60" t="s">
        <v>46</v>
      </c>
      <c r="E52" s="60" t="s">
        <v>5495</v>
      </c>
      <c r="F52" s="60" t="s">
        <v>5542</v>
      </c>
      <c r="G52" s="60" t="s">
        <v>219</v>
      </c>
      <c r="H52" s="62"/>
      <c r="I52" s="63" t="s">
        <v>101</v>
      </c>
      <c r="J52" s="63" t="s">
        <v>101</v>
      </c>
      <c r="K52" s="63" t="s">
        <v>101</v>
      </c>
      <c r="M52" s="31">
        <v>1</v>
      </c>
      <c r="N52" s="18" t="s">
        <v>2013</v>
      </c>
      <c r="O52" s="18" t="s">
        <v>2014</v>
      </c>
      <c r="Q52" s="64" t="str">
        <f t="shared" si="1"/>
        <v>DER_45</v>
      </c>
      <c r="R52" s="64" t="s">
        <v>5497</v>
      </c>
      <c r="S52" s="64" t="s">
        <v>5544</v>
      </c>
      <c r="T52" s="64" t="s">
        <v>222</v>
      </c>
    </row>
    <row r="53" spans="1:20" ht="37.799999999999997" x14ac:dyDescent="0.2">
      <c r="A53" s="12"/>
      <c r="B53" s="60" t="s">
        <v>85</v>
      </c>
      <c r="C53" s="60" t="s">
        <v>3424</v>
      </c>
      <c r="D53" s="60" t="s">
        <v>46</v>
      </c>
      <c r="E53" s="60" t="s">
        <v>5496</v>
      </c>
      <c r="F53" s="60" t="s">
        <v>5543</v>
      </c>
      <c r="G53" s="60" t="s">
        <v>219</v>
      </c>
      <c r="H53" s="62"/>
      <c r="I53" s="63" t="s">
        <v>101</v>
      </c>
      <c r="J53" s="63" t="s">
        <v>101</v>
      </c>
      <c r="K53" s="63" t="s">
        <v>101</v>
      </c>
      <c r="M53" s="31">
        <v>1</v>
      </c>
      <c r="N53" s="18" t="s">
        <v>2013</v>
      </c>
      <c r="O53" s="18" t="s">
        <v>2014</v>
      </c>
      <c r="Q53" s="64" t="str">
        <f t="shared" ref="Q53" si="2">C53</f>
        <v>DER_46</v>
      </c>
      <c r="R53" s="64" t="s">
        <v>5498</v>
      </c>
      <c r="S53" s="64" t="s">
        <v>5545</v>
      </c>
      <c r="T53" s="64" t="s">
        <v>222</v>
      </c>
    </row>
    <row r="54" spans="1:20" s="4" customFormat="1" ht="25.2" x14ac:dyDescent="0.2">
      <c r="A54" s="12"/>
      <c r="B54" s="60" t="s">
        <v>129</v>
      </c>
      <c r="C54" s="60" t="s">
        <v>3429</v>
      </c>
      <c r="D54" s="60" t="s">
        <v>46</v>
      </c>
      <c r="E54" s="60" t="s">
        <v>3425</v>
      </c>
      <c r="F54" s="60" t="s">
        <v>3426</v>
      </c>
      <c r="G54" s="60" t="s">
        <v>219</v>
      </c>
      <c r="H54" s="62"/>
      <c r="I54" s="63" t="s">
        <v>101</v>
      </c>
      <c r="J54" s="63" t="s">
        <v>101</v>
      </c>
      <c r="K54" s="63" t="s">
        <v>101</v>
      </c>
      <c r="M54" s="31">
        <v>1</v>
      </c>
      <c r="N54" s="18" t="s">
        <v>2013</v>
      </c>
      <c r="O54" s="18" t="s">
        <v>2014</v>
      </c>
      <c r="Q54" s="64" t="str">
        <f t="shared" si="1"/>
        <v>DER_47</v>
      </c>
      <c r="R54" s="64" t="s">
        <v>3427</v>
      </c>
      <c r="S54" s="64" t="s">
        <v>3428</v>
      </c>
      <c r="T54" s="64" t="s">
        <v>222</v>
      </c>
    </row>
    <row r="55" spans="1:20" s="4" customFormat="1" ht="25.2" x14ac:dyDescent="0.2">
      <c r="A55" s="12"/>
      <c r="B55" s="60" t="s">
        <v>129</v>
      </c>
      <c r="C55" s="60" t="s">
        <v>3434</v>
      </c>
      <c r="D55" s="60" t="s">
        <v>46</v>
      </c>
      <c r="E55" s="60" t="s">
        <v>3430</v>
      </c>
      <c r="F55" s="60" t="s">
        <v>3431</v>
      </c>
      <c r="G55" s="60" t="s">
        <v>219</v>
      </c>
      <c r="H55" s="62"/>
      <c r="I55" s="63" t="s">
        <v>101</v>
      </c>
      <c r="J55" s="63" t="s">
        <v>101</v>
      </c>
      <c r="K55" s="63" t="s">
        <v>101</v>
      </c>
      <c r="M55" s="31">
        <v>1</v>
      </c>
      <c r="N55" s="18" t="s">
        <v>2013</v>
      </c>
      <c r="O55" s="18" t="s">
        <v>2014</v>
      </c>
      <c r="Q55" s="64" t="str">
        <f t="shared" si="1"/>
        <v>DER_48</v>
      </c>
      <c r="R55" s="64" t="s">
        <v>3432</v>
      </c>
      <c r="S55" s="64" t="s">
        <v>3433</v>
      </c>
      <c r="T55" s="64" t="s">
        <v>222</v>
      </c>
    </row>
    <row r="56" spans="1:20" s="4" customFormat="1" ht="25.2" x14ac:dyDescent="0.2">
      <c r="A56" s="12"/>
      <c r="B56" s="60" t="s">
        <v>129</v>
      </c>
      <c r="C56" s="60" t="s">
        <v>3439</v>
      </c>
      <c r="D56" s="60" t="s">
        <v>46</v>
      </c>
      <c r="E56" s="60" t="s">
        <v>3435</v>
      </c>
      <c r="F56" s="60" t="s">
        <v>3436</v>
      </c>
      <c r="G56" s="60" t="s">
        <v>219</v>
      </c>
      <c r="H56" s="62"/>
      <c r="I56" s="63" t="s">
        <v>101</v>
      </c>
      <c r="J56" s="63" t="s">
        <v>101</v>
      </c>
      <c r="K56" s="63" t="s">
        <v>101</v>
      </c>
      <c r="M56" s="31">
        <v>1</v>
      </c>
      <c r="N56" s="18" t="s">
        <v>2013</v>
      </c>
      <c r="O56" s="18" t="s">
        <v>2014</v>
      </c>
      <c r="Q56" s="64" t="str">
        <f t="shared" si="1"/>
        <v>DER_49</v>
      </c>
      <c r="R56" s="64" t="s">
        <v>3437</v>
      </c>
      <c r="S56" s="64" t="s">
        <v>3438</v>
      </c>
      <c r="T56" s="64" t="s">
        <v>222</v>
      </c>
    </row>
    <row r="57" spans="1:20" s="4" customFormat="1" ht="25.2" x14ac:dyDescent="0.2">
      <c r="A57" s="12"/>
      <c r="B57" s="60" t="s">
        <v>129</v>
      </c>
      <c r="C57" s="60" t="s">
        <v>3444</v>
      </c>
      <c r="D57" s="60" t="s">
        <v>46</v>
      </c>
      <c r="E57" s="60" t="s">
        <v>3440</v>
      </c>
      <c r="F57" s="60" t="s">
        <v>3441</v>
      </c>
      <c r="G57" s="60" t="s">
        <v>219</v>
      </c>
      <c r="H57" s="62"/>
      <c r="I57" s="63" t="s">
        <v>101</v>
      </c>
      <c r="J57" s="63" t="s">
        <v>101</v>
      </c>
      <c r="K57" s="63" t="s">
        <v>101</v>
      </c>
      <c r="M57" s="31">
        <v>1</v>
      </c>
      <c r="N57" s="18" t="s">
        <v>2013</v>
      </c>
      <c r="O57" s="18" t="s">
        <v>2014</v>
      </c>
      <c r="Q57" s="64" t="str">
        <f t="shared" si="1"/>
        <v>DER_50</v>
      </c>
      <c r="R57" s="64" t="s">
        <v>3442</v>
      </c>
      <c r="S57" s="64" t="s">
        <v>3443</v>
      </c>
      <c r="T57" s="64" t="s">
        <v>222</v>
      </c>
    </row>
    <row r="58" spans="1:20" s="4" customFormat="1" ht="25.2" x14ac:dyDescent="0.2">
      <c r="A58" s="12"/>
      <c r="B58" s="60" t="s">
        <v>129</v>
      </c>
      <c r="C58" s="60" t="s">
        <v>3449</v>
      </c>
      <c r="D58" s="60" t="s">
        <v>46</v>
      </c>
      <c r="E58" s="60" t="s">
        <v>3445</v>
      </c>
      <c r="F58" s="60" t="s">
        <v>3446</v>
      </c>
      <c r="G58" s="60" t="s">
        <v>219</v>
      </c>
      <c r="H58" s="62"/>
      <c r="I58" s="63" t="s">
        <v>101</v>
      </c>
      <c r="J58" s="63" t="s">
        <v>101</v>
      </c>
      <c r="K58" s="63">
        <v>1</v>
      </c>
      <c r="M58" s="31">
        <v>1</v>
      </c>
      <c r="N58" s="18" t="s">
        <v>2013</v>
      </c>
      <c r="O58" s="18" t="s">
        <v>2014</v>
      </c>
      <c r="Q58" s="64" t="str">
        <f t="shared" si="1"/>
        <v>DER_51</v>
      </c>
      <c r="R58" s="64" t="s">
        <v>3447</v>
      </c>
      <c r="S58" s="64" t="s">
        <v>3448</v>
      </c>
      <c r="T58" s="64" t="s">
        <v>222</v>
      </c>
    </row>
    <row r="59" spans="1:20" s="4" customFormat="1" ht="25.2" x14ac:dyDescent="0.2">
      <c r="A59" s="12"/>
      <c r="B59" s="60" t="s">
        <v>85</v>
      </c>
      <c r="C59" s="60" t="s">
        <v>3455</v>
      </c>
      <c r="D59" s="60" t="s">
        <v>46</v>
      </c>
      <c r="E59" s="60" t="s">
        <v>3450</v>
      </c>
      <c r="F59" s="60" t="s">
        <v>3451</v>
      </c>
      <c r="G59" s="60" t="s">
        <v>1503</v>
      </c>
      <c r="H59" s="62"/>
      <c r="I59" s="63" t="s">
        <v>101</v>
      </c>
      <c r="J59" s="63" t="s">
        <v>101</v>
      </c>
      <c r="K59" s="63">
        <v>1</v>
      </c>
      <c r="M59" s="31">
        <v>1</v>
      </c>
      <c r="N59" s="18" t="s">
        <v>2013</v>
      </c>
      <c r="O59" s="18" t="s">
        <v>2014</v>
      </c>
      <c r="Q59" s="64" t="str">
        <f t="shared" si="1"/>
        <v>DER_52</v>
      </c>
      <c r="R59" s="64" t="s">
        <v>3452</v>
      </c>
      <c r="S59" s="64" t="s">
        <v>3453</v>
      </c>
      <c r="T59" s="64" t="s">
        <v>3454</v>
      </c>
    </row>
    <row r="60" spans="1:20" ht="37.799999999999997" x14ac:dyDescent="0.2">
      <c r="A60" s="12"/>
      <c r="B60" s="60" t="s">
        <v>85</v>
      </c>
      <c r="C60" s="60" t="s">
        <v>3458</v>
      </c>
      <c r="D60" s="60" t="s">
        <v>46</v>
      </c>
      <c r="E60" s="60" t="s">
        <v>5540</v>
      </c>
      <c r="F60" s="60" t="s">
        <v>3456</v>
      </c>
      <c r="G60" s="60" t="s">
        <v>219</v>
      </c>
      <c r="H60" s="62"/>
      <c r="I60" s="63" t="s">
        <v>101</v>
      </c>
      <c r="J60" s="63" t="s">
        <v>101</v>
      </c>
      <c r="K60" s="63">
        <v>1</v>
      </c>
      <c r="M60" s="31">
        <v>1</v>
      </c>
      <c r="N60" s="18" t="s">
        <v>2013</v>
      </c>
      <c r="O60" s="18" t="s">
        <v>2014</v>
      </c>
      <c r="Q60" s="64" t="str">
        <f t="shared" si="1"/>
        <v>DER_53</v>
      </c>
      <c r="R60" s="64" t="s">
        <v>5541</v>
      </c>
      <c r="S60" s="64" t="s">
        <v>3457</v>
      </c>
      <c r="T60" s="64" t="s">
        <v>222</v>
      </c>
    </row>
    <row r="61" spans="1:20" s="4" customFormat="1" ht="100.8" x14ac:dyDescent="0.2">
      <c r="A61" s="12"/>
      <c r="B61" s="60" t="s">
        <v>129</v>
      </c>
      <c r="C61" s="60" t="s">
        <v>3465</v>
      </c>
      <c r="D61" s="60" t="s">
        <v>46</v>
      </c>
      <c r="E61" s="60" t="s">
        <v>3459</v>
      </c>
      <c r="F61" s="60" t="s">
        <v>3460</v>
      </c>
      <c r="G61" s="60" t="s">
        <v>3461</v>
      </c>
      <c r="H61" s="62"/>
      <c r="I61" s="63" t="s">
        <v>101</v>
      </c>
      <c r="J61" s="63" t="s">
        <v>101</v>
      </c>
      <c r="K61" s="63">
        <v>1</v>
      </c>
      <c r="M61" s="31">
        <v>2</v>
      </c>
      <c r="N61" s="18" t="s">
        <v>2013</v>
      </c>
      <c r="O61" s="18" t="s">
        <v>2014</v>
      </c>
      <c r="Q61" s="64" t="str">
        <f t="shared" si="1"/>
        <v>DER_54</v>
      </c>
      <c r="R61" s="64" t="s">
        <v>3462</v>
      </c>
      <c r="S61" s="64" t="s">
        <v>3463</v>
      </c>
      <c r="T61" s="64" t="s">
        <v>3464</v>
      </c>
    </row>
    <row r="62" spans="1:20" s="4" customFormat="1" ht="100.8" x14ac:dyDescent="0.2">
      <c r="A62" s="12"/>
      <c r="B62" s="60" t="s">
        <v>129</v>
      </c>
      <c r="C62" s="60" t="s">
        <v>3472</v>
      </c>
      <c r="D62" s="60" t="s">
        <v>46</v>
      </c>
      <c r="E62" s="60" t="s">
        <v>3466</v>
      </c>
      <c r="F62" s="60" t="s">
        <v>3467</v>
      </c>
      <c r="G62" s="60" t="s">
        <v>3468</v>
      </c>
      <c r="H62" s="62"/>
      <c r="I62" s="63" t="s">
        <v>101</v>
      </c>
      <c r="J62" s="63" t="s">
        <v>101</v>
      </c>
      <c r="K62" s="63">
        <v>1</v>
      </c>
      <c r="M62" s="31">
        <v>2</v>
      </c>
      <c r="N62" s="18" t="s">
        <v>2013</v>
      </c>
      <c r="O62" s="18" t="s">
        <v>2014</v>
      </c>
      <c r="Q62" s="64" t="str">
        <f t="shared" si="1"/>
        <v>DER_55</v>
      </c>
      <c r="R62" s="64" t="s">
        <v>3469</v>
      </c>
      <c r="S62" s="64" t="s">
        <v>3470</v>
      </c>
      <c r="T62" s="64" t="s">
        <v>3471</v>
      </c>
    </row>
    <row r="63" spans="1:20" s="4" customFormat="1" ht="37.799999999999997" x14ac:dyDescent="0.2">
      <c r="A63" s="12"/>
      <c r="B63" s="60" t="s">
        <v>129</v>
      </c>
      <c r="C63" s="60" t="s">
        <v>3479</v>
      </c>
      <c r="D63" s="60" t="s">
        <v>46</v>
      </c>
      <c r="E63" s="60" t="s">
        <v>3473</v>
      </c>
      <c r="F63" s="60" t="s">
        <v>3474</v>
      </c>
      <c r="G63" s="60" t="s">
        <v>3475</v>
      </c>
      <c r="H63" s="62"/>
      <c r="I63" s="63" t="s">
        <v>101</v>
      </c>
      <c r="J63" s="63" t="s">
        <v>101</v>
      </c>
      <c r="K63" s="63" t="s">
        <v>101</v>
      </c>
      <c r="M63" s="31">
        <v>2</v>
      </c>
      <c r="N63" s="18" t="s">
        <v>2013</v>
      </c>
      <c r="O63" s="18" t="s">
        <v>2014</v>
      </c>
      <c r="Q63" s="64" t="str">
        <f t="shared" si="1"/>
        <v>DER_56</v>
      </c>
      <c r="R63" s="64" t="s">
        <v>3476</v>
      </c>
      <c r="S63" s="64" t="s">
        <v>3477</v>
      </c>
      <c r="T63" s="64" t="s">
        <v>3478</v>
      </c>
    </row>
    <row r="64" spans="1:20" s="4" customFormat="1" ht="25.2" x14ac:dyDescent="0.2">
      <c r="A64" s="12"/>
      <c r="B64" s="60" t="s">
        <v>129</v>
      </c>
      <c r="C64" s="60" t="s">
        <v>3482</v>
      </c>
      <c r="D64" s="60" t="s">
        <v>46</v>
      </c>
      <c r="E64" s="60" t="s">
        <v>2070</v>
      </c>
      <c r="F64" s="60" t="s">
        <v>3480</v>
      </c>
      <c r="G64" s="60" t="s">
        <v>219</v>
      </c>
      <c r="H64" s="62"/>
      <c r="I64" s="63" t="s">
        <v>101</v>
      </c>
      <c r="J64" s="63" t="s">
        <v>101</v>
      </c>
      <c r="K64" s="63" t="s">
        <v>101</v>
      </c>
      <c r="M64" s="31">
        <v>1</v>
      </c>
      <c r="N64" s="18" t="s">
        <v>2013</v>
      </c>
      <c r="O64" s="18" t="s">
        <v>2014</v>
      </c>
      <c r="Q64" s="64" t="str">
        <f t="shared" si="1"/>
        <v>DER_57</v>
      </c>
      <c r="R64" s="64" t="s">
        <v>2072</v>
      </c>
      <c r="S64" s="64" t="s">
        <v>3481</v>
      </c>
      <c r="T64" s="64" t="s">
        <v>222</v>
      </c>
    </row>
    <row r="65" spans="1:20" s="4" customFormat="1" ht="25.2" x14ac:dyDescent="0.2">
      <c r="A65" s="12"/>
      <c r="B65" s="60" t="s">
        <v>85</v>
      </c>
      <c r="C65" s="60" t="s">
        <v>3486</v>
      </c>
      <c r="D65" s="60" t="s">
        <v>46</v>
      </c>
      <c r="E65" s="60" t="s">
        <v>3483</v>
      </c>
      <c r="F65" s="60" t="s">
        <v>3484</v>
      </c>
      <c r="G65" s="60" t="s">
        <v>1503</v>
      </c>
      <c r="H65" s="62"/>
      <c r="I65" s="63" t="s">
        <v>101</v>
      </c>
      <c r="J65" s="63" t="s">
        <v>101</v>
      </c>
      <c r="K65" s="63" t="s">
        <v>101</v>
      </c>
      <c r="M65" s="31">
        <v>1</v>
      </c>
      <c r="N65" s="18" t="s">
        <v>2013</v>
      </c>
      <c r="O65" s="18" t="s">
        <v>2014</v>
      </c>
      <c r="Q65" s="64" t="str">
        <f t="shared" si="1"/>
        <v>DER_58</v>
      </c>
      <c r="R65" s="64" t="s">
        <v>3485</v>
      </c>
      <c r="S65" s="64" t="s">
        <v>3485</v>
      </c>
      <c r="T65" s="64" t="s">
        <v>599</v>
      </c>
    </row>
    <row r="66" spans="1:20" ht="37.799999999999997" x14ac:dyDescent="0.2">
      <c r="A66" s="12"/>
      <c r="B66" s="60" t="s">
        <v>85</v>
      </c>
      <c r="C66" s="60" t="s">
        <v>3488</v>
      </c>
      <c r="D66" s="60" t="s">
        <v>46</v>
      </c>
      <c r="E66" s="60" t="s">
        <v>3050</v>
      </c>
      <c r="F66" s="60" t="s">
        <v>3487</v>
      </c>
      <c r="G66" s="60" t="s">
        <v>219</v>
      </c>
      <c r="H66" s="62"/>
      <c r="I66" s="63" t="s">
        <v>101</v>
      </c>
      <c r="J66" s="63" t="s">
        <v>101</v>
      </c>
      <c r="K66" s="63" t="s">
        <v>101</v>
      </c>
      <c r="M66" s="31">
        <v>1</v>
      </c>
      <c r="N66" s="18" t="s">
        <v>2013</v>
      </c>
      <c r="O66" s="18" t="s">
        <v>2014</v>
      </c>
      <c r="Q66" s="64" t="str">
        <f t="shared" si="1"/>
        <v>DER_59</v>
      </c>
      <c r="R66" s="64" t="s">
        <v>3052</v>
      </c>
      <c r="S66" s="64" t="s">
        <v>3053</v>
      </c>
      <c r="T66" s="64" t="s">
        <v>222</v>
      </c>
    </row>
    <row r="67" spans="1:20" s="4" customFormat="1" ht="50.4" x14ac:dyDescent="0.2">
      <c r="A67" s="12"/>
      <c r="B67" s="60" t="s">
        <v>129</v>
      </c>
      <c r="C67" s="60" t="s">
        <v>3492</v>
      </c>
      <c r="D67" s="60" t="s">
        <v>46</v>
      </c>
      <c r="E67" s="60" t="s">
        <v>3489</v>
      </c>
      <c r="F67" s="60" t="s">
        <v>3490</v>
      </c>
      <c r="G67" s="60" t="s">
        <v>89</v>
      </c>
      <c r="H67" s="62"/>
      <c r="I67" s="63" t="s">
        <v>101</v>
      </c>
      <c r="J67" s="63" t="s">
        <v>101</v>
      </c>
      <c r="K67" s="63" t="s">
        <v>101</v>
      </c>
      <c r="M67" s="31">
        <v>2</v>
      </c>
      <c r="N67" s="18" t="s">
        <v>2013</v>
      </c>
      <c r="O67" s="18" t="s">
        <v>2014</v>
      </c>
      <c r="Q67" s="64" t="str">
        <f t="shared" si="1"/>
        <v>DER_60</v>
      </c>
      <c r="R67" s="64" t="s">
        <v>3489</v>
      </c>
      <c r="S67" s="64" t="s">
        <v>3491</v>
      </c>
      <c r="T67" s="64" t="s">
        <v>95</v>
      </c>
    </row>
    <row r="68" spans="1:20" s="4" customFormat="1" ht="138.6" x14ac:dyDescent="0.2">
      <c r="A68" s="12"/>
      <c r="B68" s="60" t="s">
        <v>129</v>
      </c>
      <c r="C68" s="60" t="s">
        <v>3497</v>
      </c>
      <c r="D68" s="60" t="s">
        <v>46</v>
      </c>
      <c r="E68" s="60" t="s">
        <v>3493</v>
      </c>
      <c r="F68" s="60" t="s">
        <v>3494</v>
      </c>
      <c r="G68" s="60" t="s">
        <v>219</v>
      </c>
      <c r="H68" s="62"/>
      <c r="I68" s="63" t="s">
        <v>101</v>
      </c>
      <c r="J68" s="63" t="s">
        <v>101</v>
      </c>
      <c r="K68" s="63" t="s">
        <v>101</v>
      </c>
      <c r="M68" s="31">
        <v>2</v>
      </c>
      <c r="N68" s="18" t="s">
        <v>2013</v>
      </c>
      <c r="O68" s="18" t="s">
        <v>2014</v>
      </c>
      <c r="Q68" s="64" t="str">
        <f t="shared" si="1"/>
        <v>DER_61</v>
      </c>
      <c r="R68" s="64" t="s">
        <v>3495</v>
      </c>
      <c r="S68" s="64" t="s">
        <v>3496</v>
      </c>
      <c r="T68" s="64" t="s">
        <v>222</v>
      </c>
    </row>
    <row r="69" spans="1:20" s="4" customFormat="1" ht="264.60000000000002" x14ac:dyDescent="0.2">
      <c r="A69" s="12"/>
      <c r="B69" s="60" t="s">
        <v>129</v>
      </c>
      <c r="C69" s="60" t="s">
        <v>3502</v>
      </c>
      <c r="D69" s="60" t="s">
        <v>46</v>
      </c>
      <c r="E69" s="60" t="s">
        <v>3498</v>
      </c>
      <c r="F69" s="60" t="s">
        <v>3499</v>
      </c>
      <c r="G69" s="60" t="s">
        <v>219</v>
      </c>
      <c r="H69" s="62"/>
      <c r="I69" s="63" t="s">
        <v>101</v>
      </c>
      <c r="J69" s="63" t="s">
        <v>101</v>
      </c>
      <c r="K69" s="63" t="s">
        <v>101</v>
      </c>
      <c r="M69" s="31">
        <v>2</v>
      </c>
      <c r="N69" s="18" t="s">
        <v>2013</v>
      </c>
      <c r="O69" s="18" t="s">
        <v>2014</v>
      </c>
      <c r="Q69" s="64" t="str">
        <f t="shared" si="1"/>
        <v>DER_62</v>
      </c>
      <c r="R69" s="64" t="s">
        <v>3500</v>
      </c>
      <c r="S69" s="64" t="s">
        <v>3501</v>
      </c>
      <c r="T69" s="64" t="s">
        <v>222</v>
      </c>
    </row>
    <row r="70" spans="1:20" s="4" customFormat="1" ht="37.799999999999997" x14ac:dyDescent="0.2">
      <c r="A70" s="12"/>
      <c r="B70" s="60" t="s">
        <v>129</v>
      </c>
      <c r="C70" s="60" t="s">
        <v>3503</v>
      </c>
      <c r="D70" s="60" t="s">
        <v>46</v>
      </c>
      <c r="E70" s="60" t="s">
        <v>2053</v>
      </c>
      <c r="F70" s="60" t="s">
        <v>1112</v>
      </c>
      <c r="G70" s="60" t="s">
        <v>219</v>
      </c>
      <c r="H70" s="62"/>
      <c r="I70" s="63" t="s">
        <v>101</v>
      </c>
      <c r="J70" s="63" t="s">
        <v>101</v>
      </c>
      <c r="K70" s="63" t="s">
        <v>101</v>
      </c>
      <c r="M70" s="31">
        <v>2</v>
      </c>
      <c r="N70" s="18" t="s">
        <v>2013</v>
      </c>
      <c r="O70" s="18" t="s">
        <v>2014</v>
      </c>
      <c r="Q70" s="64" t="str">
        <f t="shared" si="1"/>
        <v>DER_63</v>
      </c>
      <c r="R70" s="64" t="s">
        <v>2054</v>
      </c>
      <c r="S70" s="64" t="s">
        <v>1114</v>
      </c>
      <c r="T70" s="64" t="s">
        <v>222</v>
      </c>
    </row>
    <row r="71" spans="1:20" s="4" customFormat="1" ht="75.599999999999994" x14ac:dyDescent="0.2">
      <c r="A71" s="12"/>
      <c r="B71" s="60" t="s">
        <v>129</v>
      </c>
      <c r="C71" s="60" t="s">
        <v>3508</v>
      </c>
      <c r="D71" s="60" t="s">
        <v>46</v>
      </c>
      <c r="E71" s="60" t="s">
        <v>2229</v>
      </c>
      <c r="F71" s="60" t="s">
        <v>3504</v>
      </c>
      <c r="G71" s="60" t="s">
        <v>3505</v>
      </c>
      <c r="H71" s="62"/>
      <c r="I71" s="63" t="s">
        <v>101</v>
      </c>
      <c r="J71" s="63" t="s">
        <v>101</v>
      </c>
      <c r="K71" s="63" t="s">
        <v>101</v>
      </c>
      <c r="M71" s="31">
        <v>2</v>
      </c>
      <c r="N71" s="18" t="s">
        <v>2013</v>
      </c>
      <c r="O71" s="18" t="s">
        <v>2014</v>
      </c>
      <c r="Q71" s="64" t="str">
        <f t="shared" si="1"/>
        <v>DER_64</v>
      </c>
      <c r="R71" s="64" t="s">
        <v>2232</v>
      </c>
      <c r="S71" s="64" t="s">
        <v>3506</v>
      </c>
      <c r="T71" s="64" t="s">
        <v>3507</v>
      </c>
    </row>
    <row r="72" spans="1:20" s="4" customFormat="1" ht="63" x14ac:dyDescent="0.2">
      <c r="A72" s="12"/>
      <c r="B72" s="60" t="s">
        <v>129</v>
      </c>
      <c r="C72" s="60" t="s">
        <v>3510</v>
      </c>
      <c r="D72" s="60" t="s">
        <v>46</v>
      </c>
      <c r="E72" s="60" t="s">
        <v>2236</v>
      </c>
      <c r="F72" s="60" t="s">
        <v>2237</v>
      </c>
      <c r="G72" s="60" t="s">
        <v>3509</v>
      </c>
      <c r="H72" s="62"/>
      <c r="I72" s="63" t="s">
        <v>101</v>
      </c>
      <c r="J72" s="63" t="s">
        <v>101</v>
      </c>
      <c r="K72" s="63" t="s">
        <v>101</v>
      </c>
      <c r="M72" s="31">
        <v>2</v>
      </c>
      <c r="N72" s="18" t="s">
        <v>2013</v>
      </c>
      <c r="O72" s="18" t="s">
        <v>2014</v>
      </c>
      <c r="Q72" s="64" t="str">
        <f t="shared" si="1"/>
        <v>DER_65</v>
      </c>
      <c r="R72" s="64" t="s">
        <v>2239</v>
      </c>
      <c r="S72" s="64" t="s">
        <v>2240</v>
      </c>
      <c r="T72" s="64" t="s">
        <v>2241</v>
      </c>
    </row>
    <row r="73" spans="1:20" s="4" customFormat="1" ht="113.4" x14ac:dyDescent="0.2">
      <c r="A73" s="12"/>
      <c r="B73" s="60" t="s">
        <v>129</v>
      </c>
      <c r="C73" s="60" t="s">
        <v>3515</v>
      </c>
      <c r="D73" s="60" t="s">
        <v>46</v>
      </c>
      <c r="E73" s="60" t="s">
        <v>3511</v>
      </c>
      <c r="F73" s="60" t="s">
        <v>3512</v>
      </c>
      <c r="G73" s="60" t="s">
        <v>219</v>
      </c>
      <c r="H73" s="62"/>
      <c r="I73" s="63" t="s">
        <v>101</v>
      </c>
      <c r="J73" s="63" t="s">
        <v>101</v>
      </c>
      <c r="K73" s="63" t="s">
        <v>101</v>
      </c>
      <c r="M73" s="31">
        <v>1</v>
      </c>
      <c r="N73" s="18" t="s">
        <v>2013</v>
      </c>
      <c r="O73" s="18" t="s">
        <v>2014</v>
      </c>
      <c r="Q73" s="64" t="str">
        <f t="shared" ref="Q73:Q104" si="3">C73</f>
        <v>DER_66</v>
      </c>
      <c r="R73" s="64" t="s">
        <v>3513</v>
      </c>
      <c r="S73" s="64" t="s">
        <v>3514</v>
      </c>
      <c r="T73" s="64" t="s">
        <v>222</v>
      </c>
    </row>
    <row r="74" spans="1:20" s="4" customFormat="1" ht="75.599999999999994" x14ac:dyDescent="0.2">
      <c r="A74" s="12"/>
      <c r="B74" s="60" t="s">
        <v>129</v>
      </c>
      <c r="C74" s="60" t="s">
        <v>3520</v>
      </c>
      <c r="D74" s="60" t="s">
        <v>46</v>
      </c>
      <c r="E74" s="60" t="s">
        <v>3516</v>
      </c>
      <c r="F74" s="60" t="s">
        <v>3517</v>
      </c>
      <c r="G74" s="60" t="s">
        <v>1503</v>
      </c>
      <c r="H74" s="62"/>
      <c r="I74" s="63" t="s">
        <v>101</v>
      </c>
      <c r="J74" s="63" t="s">
        <v>101</v>
      </c>
      <c r="K74" s="63" t="s">
        <v>101</v>
      </c>
      <c r="M74" s="31">
        <v>1</v>
      </c>
      <c r="N74" s="18" t="s">
        <v>2013</v>
      </c>
      <c r="O74" s="18" t="s">
        <v>2014</v>
      </c>
      <c r="Q74" s="64" t="str">
        <f t="shared" si="3"/>
        <v>DER_67</v>
      </c>
      <c r="R74" s="64" t="s">
        <v>3518</v>
      </c>
      <c r="S74" s="64" t="s">
        <v>3519</v>
      </c>
      <c r="T74" s="64" t="s">
        <v>599</v>
      </c>
    </row>
    <row r="75" spans="1:20" s="4" customFormat="1" ht="37.799999999999997" x14ac:dyDescent="0.2">
      <c r="A75" s="12"/>
      <c r="B75" s="60" t="s">
        <v>85</v>
      </c>
      <c r="C75" s="60" t="s">
        <v>3525</v>
      </c>
      <c r="D75" s="60" t="s">
        <v>46</v>
      </c>
      <c r="E75" s="60" t="s">
        <v>3521</v>
      </c>
      <c r="F75" s="60" t="s">
        <v>3522</v>
      </c>
      <c r="G75" s="60" t="s">
        <v>219</v>
      </c>
      <c r="H75" s="62"/>
      <c r="I75" s="63" t="s">
        <v>101</v>
      </c>
      <c r="J75" s="63" t="s">
        <v>101</v>
      </c>
      <c r="K75" s="63" t="s">
        <v>101</v>
      </c>
      <c r="M75" s="31">
        <v>1</v>
      </c>
      <c r="N75" s="18" t="s">
        <v>2013</v>
      </c>
      <c r="O75" s="18" t="s">
        <v>2014</v>
      </c>
      <c r="Q75" s="64" t="str">
        <f t="shared" si="3"/>
        <v>DER_68</v>
      </c>
      <c r="R75" s="64" t="s">
        <v>3523</v>
      </c>
      <c r="S75" s="64" t="s">
        <v>3524</v>
      </c>
      <c r="T75" s="64" t="s">
        <v>222</v>
      </c>
    </row>
    <row r="76" spans="1:20" s="4" customFormat="1" ht="25.2" x14ac:dyDescent="0.2">
      <c r="A76" s="12"/>
      <c r="B76" s="60" t="s">
        <v>129</v>
      </c>
      <c r="C76" s="60" t="s">
        <v>3530</v>
      </c>
      <c r="D76" s="60" t="s">
        <v>46</v>
      </c>
      <c r="E76" s="60" t="s">
        <v>3526</v>
      </c>
      <c r="F76" s="60" t="s">
        <v>3527</v>
      </c>
      <c r="G76" s="60" t="s">
        <v>5485</v>
      </c>
      <c r="H76" s="62"/>
      <c r="I76" s="63" t="s">
        <v>101</v>
      </c>
      <c r="J76" s="63" t="s">
        <v>101</v>
      </c>
      <c r="K76" s="63" t="s">
        <v>101</v>
      </c>
      <c r="M76" s="31">
        <v>1</v>
      </c>
      <c r="N76" s="18" t="s">
        <v>2013</v>
      </c>
      <c r="O76" s="18" t="s">
        <v>2014</v>
      </c>
      <c r="Q76" s="64" t="str">
        <f t="shared" si="3"/>
        <v>DER_69</v>
      </c>
      <c r="R76" s="64" t="s">
        <v>3528</v>
      </c>
      <c r="S76" s="64" t="s">
        <v>3529</v>
      </c>
      <c r="T76" s="64" t="s">
        <v>207</v>
      </c>
    </row>
    <row r="77" spans="1:20" s="4" customFormat="1" ht="37.799999999999997" x14ac:dyDescent="0.2">
      <c r="A77" s="12"/>
      <c r="B77" s="60" t="s">
        <v>129</v>
      </c>
      <c r="C77" s="60" t="s">
        <v>3535</v>
      </c>
      <c r="D77" s="60" t="s">
        <v>46</v>
      </c>
      <c r="E77" s="60" t="s">
        <v>2089</v>
      </c>
      <c r="F77" s="60" t="s">
        <v>3531</v>
      </c>
      <c r="G77" s="60" t="s">
        <v>3532</v>
      </c>
      <c r="H77" s="62"/>
      <c r="I77" s="63" t="s">
        <v>101</v>
      </c>
      <c r="J77" s="63" t="s">
        <v>101</v>
      </c>
      <c r="K77" s="63" t="s">
        <v>101</v>
      </c>
      <c r="M77" s="31">
        <v>1</v>
      </c>
      <c r="N77" s="18" t="s">
        <v>2013</v>
      </c>
      <c r="O77" s="18" t="s">
        <v>2014</v>
      </c>
      <c r="Q77" s="64" t="str">
        <f t="shared" si="3"/>
        <v>DER_70</v>
      </c>
      <c r="R77" s="64" t="s">
        <v>2092</v>
      </c>
      <c r="S77" s="64" t="s">
        <v>3533</v>
      </c>
      <c r="T77" s="64" t="s">
        <v>3534</v>
      </c>
    </row>
    <row r="78" spans="1:20" s="4" customFormat="1" ht="37.799999999999997" x14ac:dyDescent="0.2">
      <c r="A78" s="12"/>
      <c r="B78" s="60" t="s">
        <v>129</v>
      </c>
      <c r="C78" s="60" t="s">
        <v>3540</v>
      </c>
      <c r="D78" s="60" t="s">
        <v>46</v>
      </c>
      <c r="E78" s="60" t="s">
        <v>3536</v>
      </c>
      <c r="F78" s="60" t="s">
        <v>3537</v>
      </c>
      <c r="G78" s="60" t="s">
        <v>89</v>
      </c>
      <c r="H78" s="62"/>
      <c r="I78" s="63" t="s">
        <v>101</v>
      </c>
      <c r="J78" s="63" t="s">
        <v>101</v>
      </c>
      <c r="K78" s="63" t="s">
        <v>101</v>
      </c>
      <c r="M78" s="31">
        <v>1</v>
      </c>
      <c r="N78" s="18" t="s">
        <v>2013</v>
      </c>
      <c r="O78" s="18" t="s">
        <v>2014</v>
      </c>
      <c r="Q78" s="64" t="str">
        <f t="shared" si="3"/>
        <v>DER_71</v>
      </c>
      <c r="R78" s="64" t="s">
        <v>3538</v>
      </c>
      <c r="S78" s="64" t="s">
        <v>3539</v>
      </c>
      <c r="T78" s="64" t="s">
        <v>95</v>
      </c>
    </row>
    <row r="79" spans="1:20" s="4" customFormat="1" ht="37.799999999999997" x14ac:dyDescent="0.2">
      <c r="A79" s="12"/>
      <c r="B79" s="60" t="s">
        <v>129</v>
      </c>
      <c r="C79" s="60" t="s">
        <v>3543</v>
      </c>
      <c r="D79" s="60" t="s">
        <v>46</v>
      </c>
      <c r="E79" s="60" t="s">
        <v>3541</v>
      </c>
      <c r="F79" s="60" t="s">
        <v>5491</v>
      </c>
      <c r="G79" s="60" t="s">
        <v>753</v>
      </c>
      <c r="H79" s="62"/>
      <c r="I79" s="63" t="s">
        <v>101</v>
      </c>
      <c r="J79" s="63" t="s">
        <v>101</v>
      </c>
      <c r="K79" s="63" t="s">
        <v>101</v>
      </c>
      <c r="M79" s="31">
        <v>2</v>
      </c>
      <c r="N79" s="18" t="s">
        <v>2013</v>
      </c>
      <c r="O79" s="18" t="s">
        <v>2014</v>
      </c>
      <c r="Q79" s="64" t="str">
        <f t="shared" si="3"/>
        <v>DER_72</v>
      </c>
      <c r="R79" s="64" t="s">
        <v>3542</v>
      </c>
      <c r="S79" s="64" t="s">
        <v>5502</v>
      </c>
      <c r="T79" s="64" t="s">
        <v>976</v>
      </c>
    </row>
    <row r="80" spans="1:20" s="4" customFormat="1" ht="25.2" x14ac:dyDescent="0.2">
      <c r="A80" s="12"/>
      <c r="B80" s="60" t="s">
        <v>129</v>
      </c>
      <c r="C80" s="60" t="s">
        <v>3547</v>
      </c>
      <c r="D80" s="60" t="s">
        <v>46</v>
      </c>
      <c r="E80" s="60" t="s">
        <v>3544</v>
      </c>
      <c r="F80" s="60" t="s">
        <v>3545</v>
      </c>
      <c r="G80" s="60" t="s">
        <v>1503</v>
      </c>
      <c r="H80" s="62"/>
      <c r="I80" s="63" t="s">
        <v>101</v>
      </c>
      <c r="J80" s="63" t="s">
        <v>101</v>
      </c>
      <c r="K80" s="63" t="s">
        <v>101</v>
      </c>
      <c r="M80" s="31">
        <v>2</v>
      </c>
      <c r="N80" s="18" t="s">
        <v>2013</v>
      </c>
      <c r="O80" s="18" t="s">
        <v>2014</v>
      </c>
      <c r="Q80" s="64" t="str">
        <f t="shared" si="3"/>
        <v>DER_73</v>
      </c>
      <c r="R80" s="64" t="s">
        <v>3546</v>
      </c>
      <c r="S80" s="64" t="s">
        <v>3546</v>
      </c>
      <c r="T80" s="64" t="s">
        <v>599</v>
      </c>
    </row>
    <row r="81" spans="1:20" s="4" customFormat="1" ht="37.799999999999997" x14ac:dyDescent="0.2">
      <c r="A81" s="12"/>
      <c r="B81" s="60" t="s">
        <v>85</v>
      </c>
      <c r="C81" s="60" t="s">
        <v>3552</v>
      </c>
      <c r="D81" s="60" t="s">
        <v>46</v>
      </c>
      <c r="E81" s="60" t="s">
        <v>3548</v>
      </c>
      <c r="F81" s="60" t="s">
        <v>3549</v>
      </c>
      <c r="G81" s="60" t="s">
        <v>219</v>
      </c>
      <c r="H81" s="62"/>
      <c r="I81" s="63" t="s">
        <v>101</v>
      </c>
      <c r="J81" s="63" t="s">
        <v>101</v>
      </c>
      <c r="K81" s="63" t="s">
        <v>101</v>
      </c>
      <c r="M81" s="31">
        <v>2</v>
      </c>
      <c r="N81" s="18" t="s">
        <v>2013</v>
      </c>
      <c r="O81" s="18" t="s">
        <v>2014</v>
      </c>
      <c r="Q81" s="64" t="str">
        <f t="shared" si="3"/>
        <v>DER_74</v>
      </c>
      <c r="R81" s="64" t="s">
        <v>3550</v>
      </c>
      <c r="S81" s="64" t="s">
        <v>3551</v>
      </c>
      <c r="T81" s="64" t="s">
        <v>222</v>
      </c>
    </row>
    <row r="82" spans="1:20" s="4" customFormat="1" ht="50.4" x14ac:dyDescent="0.2">
      <c r="A82" s="12"/>
      <c r="B82" s="60" t="s">
        <v>129</v>
      </c>
      <c r="C82" s="60" t="s">
        <v>3555</v>
      </c>
      <c r="D82" s="60" t="s">
        <v>46</v>
      </c>
      <c r="E82" s="60" t="s">
        <v>3553</v>
      </c>
      <c r="F82" s="60" t="s">
        <v>5492</v>
      </c>
      <c r="G82" s="60" t="s">
        <v>753</v>
      </c>
      <c r="H82" s="62"/>
      <c r="I82" s="63" t="s">
        <v>101</v>
      </c>
      <c r="J82" s="63" t="s">
        <v>101</v>
      </c>
      <c r="K82" s="63" t="s">
        <v>101</v>
      </c>
      <c r="M82" s="31">
        <v>2</v>
      </c>
      <c r="N82" s="18" t="s">
        <v>2013</v>
      </c>
      <c r="O82" s="18" t="s">
        <v>2014</v>
      </c>
      <c r="Q82" s="64" t="str">
        <f t="shared" si="3"/>
        <v>DER_75</v>
      </c>
      <c r="R82" s="64" t="s">
        <v>3554</v>
      </c>
      <c r="S82" s="64" t="s">
        <v>5503</v>
      </c>
      <c r="T82" s="64" t="s">
        <v>976</v>
      </c>
    </row>
    <row r="83" spans="1:20" s="4" customFormat="1" ht="37.799999999999997" x14ac:dyDescent="0.2">
      <c r="A83" s="12"/>
      <c r="B83" s="60" t="s">
        <v>129</v>
      </c>
      <c r="C83" s="60" t="s">
        <v>3560</v>
      </c>
      <c r="D83" s="60" t="s">
        <v>46</v>
      </c>
      <c r="E83" s="60" t="s">
        <v>3556</v>
      </c>
      <c r="F83" s="60" t="s">
        <v>3557</v>
      </c>
      <c r="G83" s="60" t="s">
        <v>1503</v>
      </c>
      <c r="H83" s="62"/>
      <c r="I83" s="63" t="s">
        <v>101</v>
      </c>
      <c r="J83" s="63" t="s">
        <v>101</v>
      </c>
      <c r="K83" s="63" t="s">
        <v>101</v>
      </c>
      <c r="M83" s="31">
        <v>2</v>
      </c>
      <c r="N83" s="18" t="s">
        <v>2013</v>
      </c>
      <c r="O83" s="18" t="s">
        <v>2014</v>
      </c>
      <c r="Q83" s="64" t="str">
        <f t="shared" si="3"/>
        <v>DER_76</v>
      </c>
      <c r="R83" s="64" t="s">
        <v>3558</v>
      </c>
      <c r="S83" s="64" t="s">
        <v>3559</v>
      </c>
      <c r="T83" s="64" t="s">
        <v>599</v>
      </c>
    </row>
    <row r="84" spans="1:20" s="4" customFormat="1" ht="37.799999999999997" x14ac:dyDescent="0.2">
      <c r="A84" s="12"/>
      <c r="B84" s="60" t="s">
        <v>85</v>
      </c>
      <c r="C84" s="60" t="s">
        <v>3565</v>
      </c>
      <c r="D84" s="60" t="s">
        <v>46</v>
      </c>
      <c r="E84" s="60" t="s">
        <v>3561</v>
      </c>
      <c r="F84" s="60" t="s">
        <v>3562</v>
      </c>
      <c r="G84" s="60" t="s">
        <v>219</v>
      </c>
      <c r="H84" s="62"/>
      <c r="I84" s="63" t="s">
        <v>101</v>
      </c>
      <c r="J84" s="63" t="s">
        <v>101</v>
      </c>
      <c r="K84" s="63" t="s">
        <v>101</v>
      </c>
      <c r="M84" s="31">
        <v>2</v>
      </c>
      <c r="N84" s="18" t="s">
        <v>2013</v>
      </c>
      <c r="O84" s="18" t="s">
        <v>2014</v>
      </c>
      <c r="Q84" s="64" t="str">
        <f t="shared" si="3"/>
        <v>DER_77</v>
      </c>
      <c r="R84" s="64" t="s">
        <v>3563</v>
      </c>
      <c r="S84" s="64" t="s">
        <v>3564</v>
      </c>
      <c r="T84" s="64" t="s">
        <v>222</v>
      </c>
    </row>
    <row r="85" spans="1:20" s="4" customFormat="1" ht="50.4" x14ac:dyDescent="0.2">
      <c r="A85" s="12"/>
      <c r="B85" s="60" t="s">
        <v>129</v>
      </c>
      <c r="C85" s="60" t="s">
        <v>3568</v>
      </c>
      <c r="D85" s="60" t="s">
        <v>46</v>
      </c>
      <c r="E85" s="60" t="s">
        <v>3566</v>
      </c>
      <c r="F85" s="60" t="s">
        <v>5493</v>
      </c>
      <c r="G85" s="60" t="s">
        <v>753</v>
      </c>
      <c r="H85" s="62"/>
      <c r="I85" s="63" t="s">
        <v>101</v>
      </c>
      <c r="J85" s="63" t="s">
        <v>101</v>
      </c>
      <c r="K85" s="63" t="s">
        <v>101</v>
      </c>
      <c r="M85" s="31">
        <v>2</v>
      </c>
      <c r="N85" s="18" t="s">
        <v>2013</v>
      </c>
      <c r="O85" s="18" t="s">
        <v>2014</v>
      </c>
      <c r="Q85" s="64" t="str">
        <f t="shared" si="3"/>
        <v>DER_78</v>
      </c>
      <c r="R85" s="64" t="s">
        <v>3567</v>
      </c>
      <c r="S85" s="64" t="s">
        <v>5504</v>
      </c>
      <c r="T85" s="64" t="s">
        <v>976</v>
      </c>
    </row>
    <row r="86" spans="1:20" s="4" customFormat="1" ht="25.2" x14ac:dyDescent="0.2">
      <c r="A86" s="12"/>
      <c r="B86" s="60" t="s">
        <v>129</v>
      </c>
      <c r="C86" s="60" t="s">
        <v>3573</v>
      </c>
      <c r="D86" s="60" t="s">
        <v>46</v>
      </c>
      <c r="E86" s="60" t="s">
        <v>3569</v>
      </c>
      <c r="F86" s="60" t="s">
        <v>3570</v>
      </c>
      <c r="G86" s="60" t="s">
        <v>1503</v>
      </c>
      <c r="H86" s="62"/>
      <c r="I86" s="63" t="s">
        <v>101</v>
      </c>
      <c r="J86" s="63" t="s">
        <v>101</v>
      </c>
      <c r="K86" s="63" t="s">
        <v>101</v>
      </c>
      <c r="M86" s="31">
        <v>2</v>
      </c>
      <c r="N86" s="18" t="s">
        <v>2013</v>
      </c>
      <c r="O86" s="18" t="s">
        <v>2014</v>
      </c>
      <c r="Q86" s="64" t="str">
        <f t="shared" si="3"/>
        <v>DER_79</v>
      </c>
      <c r="R86" s="64" t="s">
        <v>3571</v>
      </c>
      <c r="S86" s="64" t="s">
        <v>3572</v>
      </c>
      <c r="T86" s="64" t="s">
        <v>599</v>
      </c>
    </row>
    <row r="87" spans="1:20" s="4" customFormat="1" ht="37.799999999999997" x14ac:dyDescent="0.2">
      <c r="A87" s="12"/>
      <c r="B87" s="60" t="s">
        <v>85</v>
      </c>
      <c r="C87" s="60" t="s">
        <v>3578</v>
      </c>
      <c r="D87" s="60" t="s">
        <v>46</v>
      </c>
      <c r="E87" s="60" t="s">
        <v>3574</v>
      </c>
      <c r="F87" s="60" t="s">
        <v>3575</v>
      </c>
      <c r="G87" s="60" t="s">
        <v>219</v>
      </c>
      <c r="H87" s="62"/>
      <c r="I87" s="63" t="s">
        <v>101</v>
      </c>
      <c r="J87" s="63" t="s">
        <v>101</v>
      </c>
      <c r="K87" s="63" t="s">
        <v>101</v>
      </c>
      <c r="M87" s="31">
        <v>2</v>
      </c>
      <c r="N87" s="18" t="s">
        <v>2013</v>
      </c>
      <c r="O87" s="18" t="s">
        <v>2014</v>
      </c>
      <c r="Q87" s="64" t="str">
        <f t="shared" si="3"/>
        <v>DER_80</v>
      </c>
      <c r="R87" s="64" t="s">
        <v>3576</v>
      </c>
      <c r="S87" s="64" t="s">
        <v>3577</v>
      </c>
      <c r="T87" s="64" t="s">
        <v>222</v>
      </c>
    </row>
    <row r="88" spans="1:20" s="4" customFormat="1" ht="50.4" x14ac:dyDescent="0.2">
      <c r="A88" s="12"/>
      <c r="B88" s="60" t="s">
        <v>129</v>
      </c>
      <c r="C88" s="60" t="s">
        <v>3581</v>
      </c>
      <c r="D88" s="60" t="s">
        <v>46</v>
      </c>
      <c r="E88" s="60" t="s">
        <v>3579</v>
      </c>
      <c r="F88" s="60" t="s">
        <v>5494</v>
      </c>
      <c r="G88" s="60" t="s">
        <v>753</v>
      </c>
      <c r="H88" s="62"/>
      <c r="I88" s="63" t="s">
        <v>101</v>
      </c>
      <c r="J88" s="63" t="s">
        <v>101</v>
      </c>
      <c r="K88" s="63" t="s">
        <v>101</v>
      </c>
      <c r="M88" s="31">
        <v>2</v>
      </c>
      <c r="N88" s="18" t="s">
        <v>2013</v>
      </c>
      <c r="O88" s="18" t="s">
        <v>2014</v>
      </c>
      <c r="Q88" s="64" t="str">
        <f t="shared" si="3"/>
        <v>DER_81</v>
      </c>
      <c r="R88" s="64" t="s">
        <v>3580</v>
      </c>
      <c r="S88" s="64" t="s">
        <v>5505</v>
      </c>
      <c r="T88" s="64" t="s">
        <v>976</v>
      </c>
    </row>
    <row r="89" spans="1:20" s="4" customFormat="1" ht="37.799999999999997" x14ac:dyDescent="0.2">
      <c r="A89" s="12"/>
      <c r="B89" s="60" t="s">
        <v>129</v>
      </c>
      <c r="C89" s="60" t="s">
        <v>3586</v>
      </c>
      <c r="D89" s="60" t="s">
        <v>46</v>
      </c>
      <c r="E89" s="60" t="s">
        <v>3582</v>
      </c>
      <c r="F89" s="60" t="s">
        <v>3583</v>
      </c>
      <c r="G89" s="60" t="s">
        <v>1503</v>
      </c>
      <c r="H89" s="62"/>
      <c r="I89" s="63" t="s">
        <v>101</v>
      </c>
      <c r="J89" s="63" t="s">
        <v>101</v>
      </c>
      <c r="K89" s="63" t="s">
        <v>101</v>
      </c>
      <c r="M89" s="31">
        <v>2</v>
      </c>
      <c r="N89" s="18" t="s">
        <v>2013</v>
      </c>
      <c r="O89" s="18" t="s">
        <v>2014</v>
      </c>
      <c r="Q89" s="64" t="str">
        <f t="shared" si="3"/>
        <v>DER_82</v>
      </c>
      <c r="R89" s="64" t="s">
        <v>3584</v>
      </c>
      <c r="S89" s="64" t="s">
        <v>3585</v>
      </c>
      <c r="T89" s="64" t="s">
        <v>599</v>
      </c>
    </row>
    <row r="90" spans="1:20" s="4" customFormat="1" ht="37.799999999999997" x14ac:dyDescent="0.2">
      <c r="A90" s="12"/>
      <c r="B90" s="60" t="s">
        <v>85</v>
      </c>
      <c r="C90" s="60" t="s">
        <v>3591</v>
      </c>
      <c r="D90" s="60" t="s">
        <v>46</v>
      </c>
      <c r="E90" s="60" t="s">
        <v>3587</v>
      </c>
      <c r="F90" s="60" t="s">
        <v>3588</v>
      </c>
      <c r="G90" s="60" t="s">
        <v>219</v>
      </c>
      <c r="H90" s="62"/>
      <c r="I90" s="63" t="s">
        <v>101</v>
      </c>
      <c r="J90" s="63" t="s">
        <v>101</v>
      </c>
      <c r="K90" s="63" t="s">
        <v>101</v>
      </c>
      <c r="M90" s="31">
        <v>2</v>
      </c>
      <c r="N90" s="18" t="s">
        <v>2013</v>
      </c>
      <c r="O90" s="18" t="s">
        <v>2014</v>
      </c>
      <c r="Q90" s="64" t="str">
        <f t="shared" si="3"/>
        <v>DER_83</v>
      </c>
      <c r="R90" s="64" t="s">
        <v>3589</v>
      </c>
      <c r="S90" s="64" t="s">
        <v>3590</v>
      </c>
      <c r="T90" s="64" t="s">
        <v>222</v>
      </c>
    </row>
    <row r="91" spans="1:20" s="4" customFormat="1" ht="75.599999999999994" x14ac:dyDescent="0.2">
      <c r="A91" s="12"/>
      <c r="B91" s="60" t="s">
        <v>129</v>
      </c>
      <c r="C91" s="60" t="s">
        <v>3596</v>
      </c>
      <c r="D91" s="60" t="s">
        <v>46</v>
      </c>
      <c r="E91" s="60" t="s">
        <v>3592</v>
      </c>
      <c r="F91" s="60" t="s">
        <v>3593</v>
      </c>
      <c r="G91" s="60" t="s">
        <v>89</v>
      </c>
      <c r="H91" s="62"/>
      <c r="I91" s="63" t="s">
        <v>101</v>
      </c>
      <c r="J91" s="63" t="s">
        <v>101</v>
      </c>
      <c r="K91" s="63" t="s">
        <v>101</v>
      </c>
      <c r="M91" s="31">
        <v>2</v>
      </c>
      <c r="N91" s="18" t="s">
        <v>2013</v>
      </c>
      <c r="O91" s="18" t="s">
        <v>2014</v>
      </c>
      <c r="Q91" s="64" t="str">
        <f t="shared" si="3"/>
        <v>DER_84</v>
      </c>
      <c r="R91" s="64" t="s">
        <v>3594</v>
      </c>
      <c r="S91" s="64" t="s">
        <v>3595</v>
      </c>
      <c r="T91" s="64" t="s">
        <v>95</v>
      </c>
    </row>
    <row r="92" spans="1:20" s="4" customFormat="1" ht="151.19999999999999" x14ac:dyDescent="0.2">
      <c r="A92" s="12"/>
      <c r="B92" s="60" t="s">
        <v>129</v>
      </c>
      <c r="C92" s="60" t="s">
        <v>3601</v>
      </c>
      <c r="D92" s="60" t="s">
        <v>46</v>
      </c>
      <c r="E92" s="60" t="s">
        <v>3597</v>
      </c>
      <c r="F92" s="60" t="s">
        <v>3598</v>
      </c>
      <c r="G92" s="60" t="s">
        <v>418</v>
      </c>
      <c r="H92" s="62"/>
      <c r="I92" s="63" t="s">
        <v>101</v>
      </c>
      <c r="J92" s="63" t="s">
        <v>101</v>
      </c>
      <c r="K92" s="63" t="s">
        <v>101</v>
      </c>
      <c r="M92" s="31">
        <v>2</v>
      </c>
      <c r="N92" s="18" t="s">
        <v>2013</v>
      </c>
      <c r="O92" s="18" t="s">
        <v>2014</v>
      </c>
      <c r="Q92" s="64" t="str">
        <f t="shared" si="3"/>
        <v>DER_85</v>
      </c>
      <c r="R92" s="64" t="s">
        <v>3599</v>
      </c>
      <c r="S92" s="64" t="s">
        <v>3600</v>
      </c>
      <c r="T92" s="64" t="s">
        <v>744</v>
      </c>
    </row>
    <row r="93" spans="1:20" s="4" customFormat="1" ht="63" x14ac:dyDescent="0.2">
      <c r="A93" s="12"/>
      <c r="B93" s="60" t="s">
        <v>129</v>
      </c>
      <c r="C93" s="60" t="s">
        <v>3606</v>
      </c>
      <c r="D93" s="60" t="s">
        <v>46</v>
      </c>
      <c r="E93" s="60" t="s">
        <v>3602</v>
      </c>
      <c r="F93" s="60" t="s">
        <v>3603</v>
      </c>
      <c r="G93" s="60" t="s">
        <v>418</v>
      </c>
      <c r="H93" s="62"/>
      <c r="I93" s="63" t="s">
        <v>101</v>
      </c>
      <c r="J93" s="63" t="s">
        <v>101</v>
      </c>
      <c r="K93" s="63" t="s">
        <v>101</v>
      </c>
      <c r="M93" s="31">
        <v>2</v>
      </c>
      <c r="N93" s="18" t="s">
        <v>2013</v>
      </c>
      <c r="O93" s="18" t="s">
        <v>2014</v>
      </c>
      <c r="Q93" s="64" t="str">
        <f t="shared" si="3"/>
        <v>DER_86</v>
      </c>
      <c r="R93" s="64" t="s">
        <v>3604</v>
      </c>
      <c r="S93" s="64" t="s">
        <v>3605</v>
      </c>
      <c r="T93" s="64" t="s">
        <v>744</v>
      </c>
    </row>
    <row r="94" spans="1:20" s="4" customFormat="1" ht="50.4" x14ac:dyDescent="0.2">
      <c r="A94" s="12"/>
      <c r="B94" s="60" t="s">
        <v>129</v>
      </c>
      <c r="C94" s="60" t="s">
        <v>3611</v>
      </c>
      <c r="D94" s="60" t="s">
        <v>46</v>
      </c>
      <c r="E94" s="60" t="s">
        <v>3607</v>
      </c>
      <c r="F94" s="60" t="s">
        <v>3608</v>
      </c>
      <c r="G94" s="60" t="s">
        <v>89</v>
      </c>
      <c r="H94" s="62"/>
      <c r="I94" s="63" t="s">
        <v>101</v>
      </c>
      <c r="J94" s="63" t="s">
        <v>101</v>
      </c>
      <c r="K94" s="63" t="s">
        <v>101</v>
      </c>
      <c r="M94" s="31">
        <v>2</v>
      </c>
      <c r="N94" s="18" t="s">
        <v>2013</v>
      </c>
      <c r="O94" s="18" t="s">
        <v>2014</v>
      </c>
      <c r="Q94" s="64" t="str">
        <f t="shared" si="3"/>
        <v>DER_87</v>
      </c>
      <c r="R94" s="64" t="s">
        <v>3609</v>
      </c>
      <c r="S94" s="64" t="s">
        <v>3610</v>
      </c>
      <c r="T94" s="64" t="s">
        <v>95</v>
      </c>
    </row>
    <row r="95" spans="1:20" s="4" customFormat="1" ht="37.799999999999997" x14ac:dyDescent="0.2">
      <c r="A95" s="12"/>
      <c r="B95" s="60" t="s">
        <v>129</v>
      </c>
      <c r="C95" s="60" t="s">
        <v>3612</v>
      </c>
      <c r="D95" s="60" t="s">
        <v>46</v>
      </c>
      <c r="E95" s="60" t="s">
        <v>2788</v>
      </c>
      <c r="F95" s="60" t="s">
        <v>2789</v>
      </c>
      <c r="G95" s="60" t="s">
        <v>219</v>
      </c>
      <c r="H95" s="62"/>
      <c r="I95" s="63" t="s">
        <v>101</v>
      </c>
      <c r="J95" s="63" t="s">
        <v>101</v>
      </c>
      <c r="K95" s="63">
        <v>1</v>
      </c>
      <c r="M95" s="31">
        <v>2</v>
      </c>
      <c r="N95" s="18" t="s">
        <v>2013</v>
      </c>
      <c r="O95" s="18" t="s">
        <v>2014</v>
      </c>
      <c r="Q95" s="64" t="str">
        <f t="shared" si="3"/>
        <v>DER_88</v>
      </c>
      <c r="R95" s="64" t="s">
        <v>2790</v>
      </c>
      <c r="S95" s="64" t="s">
        <v>2791</v>
      </c>
      <c r="T95" s="64" t="s">
        <v>222</v>
      </c>
    </row>
    <row r="96" spans="1:20" s="4" customFormat="1" ht="37.799999999999997" x14ac:dyDescent="0.2">
      <c r="A96" s="12"/>
      <c r="B96" s="60" t="s">
        <v>85</v>
      </c>
      <c r="C96" s="60" t="s">
        <v>3615</v>
      </c>
      <c r="D96" s="60" t="s">
        <v>46</v>
      </c>
      <c r="E96" s="60" t="s">
        <v>3613</v>
      </c>
      <c r="F96" s="60"/>
      <c r="G96" s="60" t="s">
        <v>258</v>
      </c>
      <c r="H96" s="62"/>
      <c r="I96" s="63" t="s">
        <v>101</v>
      </c>
      <c r="J96" s="63" t="s">
        <v>101</v>
      </c>
      <c r="K96" s="63">
        <v>1</v>
      </c>
      <c r="M96" s="31">
        <v>2</v>
      </c>
      <c r="N96" s="18" t="s">
        <v>2013</v>
      </c>
      <c r="O96" s="18" t="s">
        <v>2014</v>
      </c>
      <c r="Q96" s="64" t="str">
        <f t="shared" si="3"/>
        <v>DER_89</v>
      </c>
      <c r="R96" s="64" t="s">
        <v>3614</v>
      </c>
      <c r="S96" s="64"/>
      <c r="T96" s="64" t="s">
        <v>2661</v>
      </c>
    </row>
    <row r="97" spans="1:20" s="4" customFormat="1" ht="37.799999999999997" x14ac:dyDescent="0.2">
      <c r="A97" s="12"/>
      <c r="B97" s="60" t="s">
        <v>85</v>
      </c>
      <c r="C97" s="60" t="s">
        <v>3618</v>
      </c>
      <c r="D97" s="60" t="s">
        <v>46</v>
      </c>
      <c r="E97" s="60" t="s">
        <v>5538</v>
      </c>
      <c r="F97" s="60" t="s">
        <v>3616</v>
      </c>
      <c r="G97" s="60" t="s">
        <v>219</v>
      </c>
      <c r="H97" s="62"/>
      <c r="I97" s="63" t="s">
        <v>101</v>
      </c>
      <c r="J97" s="63" t="s">
        <v>101</v>
      </c>
      <c r="K97" s="63">
        <v>1</v>
      </c>
      <c r="M97" s="31">
        <v>2</v>
      </c>
      <c r="N97" s="18" t="s">
        <v>2013</v>
      </c>
      <c r="O97" s="18" t="s">
        <v>2014</v>
      </c>
      <c r="Q97" s="64" t="str">
        <f t="shared" si="3"/>
        <v>DER_90</v>
      </c>
      <c r="R97" s="64" t="s">
        <v>5539</v>
      </c>
      <c r="S97" s="64" t="s">
        <v>3617</v>
      </c>
      <c r="T97" s="64" t="s">
        <v>222</v>
      </c>
    </row>
    <row r="98" spans="1:20" s="4" customFormat="1" ht="37.799999999999997" x14ac:dyDescent="0.2">
      <c r="A98" s="12"/>
      <c r="B98" s="60" t="s">
        <v>85</v>
      </c>
      <c r="C98" s="60" t="s">
        <v>3621</v>
      </c>
      <c r="D98" s="60" t="s">
        <v>46</v>
      </c>
      <c r="E98" s="60" t="s">
        <v>3162</v>
      </c>
      <c r="F98" s="60" t="s">
        <v>3619</v>
      </c>
      <c r="G98" s="60" t="s">
        <v>89</v>
      </c>
      <c r="H98" s="62"/>
      <c r="I98" s="63" t="s">
        <v>101</v>
      </c>
      <c r="J98" s="63" t="s">
        <v>101</v>
      </c>
      <c r="K98" s="63">
        <v>1</v>
      </c>
      <c r="M98" s="31">
        <v>2</v>
      </c>
      <c r="N98" s="18" t="s">
        <v>2013</v>
      </c>
      <c r="O98" s="18" t="s">
        <v>2014</v>
      </c>
      <c r="Q98" s="64" t="str">
        <f t="shared" si="3"/>
        <v>DER_91</v>
      </c>
      <c r="R98" s="64" t="s">
        <v>2642</v>
      </c>
      <c r="S98" s="64" t="s">
        <v>3620</v>
      </c>
      <c r="T98" s="64" t="s">
        <v>95</v>
      </c>
    </row>
    <row r="99" spans="1:20" s="4" customFormat="1" ht="63" x14ac:dyDescent="0.2">
      <c r="A99" s="12"/>
      <c r="B99" s="60" t="s">
        <v>85</v>
      </c>
      <c r="C99" s="60" t="s">
        <v>3626</v>
      </c>
      <c r="D99" s="60" t="s">
        <v>46</v>
      </c>
      <c r="E99" s="60" t="s">
        <v>3622</v>
      </c>
      <c r="F99" s="60" t="s">
        <v>3623</v>
      </c>
      <c r="G99" s="60" t="s">
        <v>219</v>
      </c>
      <c r="H99" s="62"/>
      <c r="I99" s="63" t="s">
        <v>101</v>
      </c>
      <c r="J99" s="63" t="s">
        <v>101</v>
      </c>
      <c r="K99" s="63" t="s">
        <v>101</v>
      </c>
      <c r="M99" s="31">
        <v>1</v>
      </c>
      <c r="N99" s="18" t="s">
        <v>2013</v>
      </c>
      <c r="O99" s="18" t="s">
        <v>2014</v>
      </c>
      <c r="Q99" s="64" t="str">
        <f t="shared" si="3"/>
        <v>DER_92</v>
      </c>
      <c r="R99" s="64" t="s">
        <v>3624</v>
      </c>
      <c r="S99" s="64" t="s">
        <v>3625</v>
      </c>
      <c r="T99" s="64" t="s">
        <v>222</v>
      </c>
    </row>
    <row r="100" spans="1:20" s="4" customFormat="1" ht="75.599999999999994" x14ac:dyDescent="0.2">
      <c r="A100" s="12"/>
      <c r="B100" s="60" t="s">
        <v>85</v>
      </c>
      <c r="C100" s="60" t="s">
        <v>3630</v>
      </c>
      <c r="D100" s="60" t="s">
        <v>46</v>
      </c>
      <c r="E100" s="60" t="s">
        <v>2048</v>
      </c>
      <c r="F100" s="82" t="s">
        <v>3627</v>
      </c>
      <c r="G100" s="60" t="s">
        <v>219</v>
      </c>
      <c r="H100" s="62"/>
      <c r="I100" s="63" t="s">
        <v>101</v>
      </c>
      <c r="J100" s="63" t="s">
        <v>101</v>
      </c>
      <c r="K100" s="63" t="s">
        <v>101</v>
      </c>
      <c r="M100" s="31">
        <v>1</v>
      </c>
      <c r="N100" s="18" t="s">
        <v>2013</v>
      </c>
      <c r="O100" s="18" t="s">
        <v>2014</v>
      </c>
      <c r="Q100" s="64" t="str">
        <f t="shared" si="3"/>
        <v>DER_93</v>
      </c>
      <c r="R100" s="64" t="s">
        <v>3628</v>
      </c>
      <c r="S100" s="64" t="s">
        <v>3629</v>
      </c>
      <c r="T100" s="64" t="s">
        <v>222</v>
      </c>
    </row>
    <row r="101" spans="1:20" s="4" customFormat="1" ht="25.2" x14ac:dyDescent="0.2">
      <c r="A101" s="12"/>
      <c r="B101" s="60" t="s">
        <v>85</v>
      </c>
      <c r="C101" s="60" t="s">
        <v>3635</v>
      </c>
      <c r="D101" s="60" t="s">
        <v>46</v>
      </c>
      <c r="E101" s="60" t="s">
        <v>3631</v>
      </c>
      <c r="F101" s="60" t="s">
        <v>3632</v>
      </c>
      <c r="G101" s="60" t="s">
        <v>219</v>
      </c>
      <c r="H101" s="62"/>
      <c r="I101" s="63" t="s">
        <v>101</v>
      </c>
      <c r="J101" s="63" t="s">
        <v>101</v>
      </c>
      <c r="K101" s="63" t="s">
        <v>101</v>
      </c>
      <c r="M101" s="31">
        <v>2</v>
      </c>
      <c r="N101" s="18" t="s">
        <v>2013</v>
      </c>
      <c r="O101" s="18" t="s">
        <v>2014</v>
      </c>
      <c r="Q101" s="64" t="str">
        <f t="shared" si="3"/>
        <v>DER_94</v>
      </c>
      <c r="R101" s="64" t="s">
        <v>3633</v>
      </c>
      <c r="S101" s="64" t="s">
        <v>3634</v>
      </c>
      <c r="T101" s="64" t="s">
        <v>222</v>
      </c>
    </row>
    <row r="102" spans="1:20" s="4" customFormat="1" ht="25.2" x14ac:dyDescent="0.2">
      <c r="A102" s="12"/>
      <c r="B102" s="60" t="s">
        <v>85</v>
      </c>
      <c r="C102" s="60" t="s">
        <v>3640</v>
      </c>
      <c r="D102" s="60" t="s">
        <v>46</v>
      </c>
      <c r="E102" s="60" t="s">
        <v>3636</v>
      </c>
      <c r="F102" s="60" t="s">
        <v>3637</v>
      </c>
      <c r="G102" s="60" t="s">
        <v>219</v>
      </c>
      <c r="H102" s="62"/>
      <c r="I102" s="63" t="s">
        <v>101</v>
      </c>
      <c r="J102" s="63" t="s">
        <v>101</v>
      </c>
      <c r="K102" s="63" t="s">
        <v>101</v>
      </c>
      <c r="M102" s="31">
        <v>2</v>
      </c>
      <c r="N102" s="18" t="s">
        <v>2013</v>
      </c>
      <c r="O102" s="18" t="s">
        <v>2014</v>
      </c>
      <c r="Q102" s="64" t="str">
        <f t="shared" si="3"/>
        <v>DER_95</v>
      </c>
      <c r="R102" s="64" t="s">
        <v>3638</v>
      </c>
      <c r="S102" s="64" t="s">
        <v>3639</v>
      </c>
      <c r="T102" s="64" t="s">
        <v>222</v>
      </c>
    </row>
    <row r="103" spans="1:20" s="4" customFormat="1" ht="25.2" x14ac:dyDescent="0.2">
      <c r="A103" s="12"/>
      <c r="B103" s="60" t="s">
        <v>85</v>
      </c>
      <c r="C103" s="60" t="s">
        <v>3643</v>
      </c>
      <c r="D103" s="60" t="s">
        <v>46</v>
      </c>
      <c r="E103" s="60" t="s">
        <v>3641</v>
      </c>
      <c r="F103" s="60" t="s">
        <v>3641</v>
      </c>
      <c r="G103" s="60" t="s">
        <v>753</v>
      </c>
      <c r="H103" s="62"/>
      <c r="I103" s="63" t="s">
        <v>101</v>
      </c>
      <c r="J103" s="63" t="s">
        <v>101</v>
      </c>
      <c r="K103" s="63" t="s">
        <v>101</v>
      </c>
      <c r="M103" s="31">
        <v>1</v>
      </c>
      <c r="N103" s="18" t="s">
        <v>2013</v>
      </c>
      <c r="O103" s="18" t="s">
        <v>2014</v>
      </c>
      <c r="Q103" s="64" t="str">
        <f t="shared" si="3"/>
        <v>DER_96</v>
      </c>
      <c r="R103" s="64" t="s">
        <v>3642</v>
      </c>
      <c r="S103" s="64" t="s">
        <v>3642</v>
      </c>
      <c r="T103" s="64" t="s">
        <v>756</v>
      </c>
    </row>
    <row r="104" spans="1:20" s="4" customFormat="1" ht="25.2" x14ac:dyDescent="0.2">
      <c r="A104" s="12"/>
      <c r="B104" s="60" t="s">
        <v>85</v>
      </c>
      <c r="C104" s="60" t="s">
        <v>3648</v>
      </c>
      <c r="D104" s="60" t="s">
        <v>46</v>
      </c>
      <c r="E104" s="60" t="s">
        <v>3644</v>
      </c>
      <c r="F104" s="60" t="s">
        <v>3645</v>
      </c>
      <c r="G104" s="60" t="s">
        <v>219</v>
      </c>
      <c r="H104" s="62"/>
      <c r="I104" s="63" t="s">
        <v>101</v>
      </c>
      <c r="J104" s="63" t="s">
        <v>101</v>
      </c>
      <c r="K104" s="63" t="s">
        <v>101</v>
      </c>
      <c r="M104" s="31">
        <v>1</v>
      </c>
      <c r="N104" s="18" t="s">
        <v>2013</v>
      </c>
      <c r="O104" s="18" t="s">
        <v>2014</v>
      </c>
      <c r="Q104" s="64" t="str">
        <f t="shared" si="3"/>
        <v>DER_97</v>
      </c>
      <c r="R104" s="64" t="s">
        <v>3646</v>
      </c>
      <c r="S104" s="64" t="s">
        <v>3647</v>
      </c>
      <c r="T104" s="64" t="s">
        <v>222</v>
      </c>
    </row>
    <row r="105" spans="1:20" s="4" customFormat="1" ht="25.2" x14ac:dyDescent="0.2">
      <c r="A105" s="12"/>
      <c r="B105" s="60" t="s">
        <v>85</v>
      </c>
      <c r="C105" s="60" t="s">
        <v>3651</v>
      </c>
      <c r="D105" s="60" t="s">
        <v>46</v>
      </c>
      <c r="E105" s="60" t="s">
        <v>3649</v>
      </c>
      <c r="F105" s="60" t="s">
        <v>3649</v>
      </c>
      <c r="G105" s="60" t="s">
        <v>753</v>
      </c>
      <c r="H105" s="62"/>
      <c r="I105" s="63" t="s">
        <v>101</v>
      </c>
      <c r="J105" s="63" t="s">
        <v>101</v>
      </c>
      <c r="K105" s="63" t="s">
        <v>101</v>
      </c>
      <c r="M105" s="31">
        <v>1</v>
      </c>
      <c r="N105" s="18" t="s">
        <v>2013</v>
      </c>
      <c r="O105" s="18" t="s">
        <v>2014</v>
      </c>
      <c r="Q105" s="64" t="str">
        <f t="shared" ref="Q105:Q112" si="4">C105</f>
        <v>DER_98</v>
      </c>
      <c r="R105" s="64" t="s">
        <v>3650</v>
      </c>
      <c r="S105" s="64" t="s">
        <v>3650</v>
      </c>
      <c r="T105" s="64" t="s">
        <v>976</v>
      </c>
    </row>
    <row r="106" spans="1:20" s="4" customFormat="1" ht="25.2" x14ac:dyDescent="0.2">
      <c r="A106" s="12"/>
      <c r="B106" s="60" t="s">
        <v>85</v>
      </c>
      <c r="C106" s="60" t="s">
        <v>3656</v>
      </c>
      <c r="D106" s="60" t="s">
        <v>46</v>
      </c>
      <c r="E106" s="60" t="s">
        <v>3652</v>
      </c>
      <c r="F106" s="60" t="s">
        <v>3653</v>
      </c>
      <c r="G106" s="60" t="s">
        <v>89</v>
      </c>
      <c r="H106" s="62"/>
      <c r="I106" s="63" t="s">
        <v>101</v>
      </c>
      <c r="J106" s="63" t="s">
        <v>101</v>
      </c>
      <c r="K106" s="63" t="s">
        <v>101</v>
      </c>
      <c r="M106" s="31">
        <v>1</v>
      </c>
      <c r="N106" s="18" t="s">
        <v>2013</v>
      </c>
      <c r="O106" s="18" t="s">
        <v>2014</v>
      </c>
      <c r="Q106" s="64" t="str">
        <f t="shared" si="4"/>
        <v>DER_99</v>
      </c>
      <c r="R106" s="64" t="s">
        <v>3654</v>
      </c>
      <c r="S106" s="64" t="s">
        <v>3655</v>
      </c>
      <c r="T106" s="64" t="s">
        <v>95</v>
      </c>
    </row>
    <row r="107" spans="1:20" s="4" customFormat="1" ht="37.799999999999997" x14ac:dyDescent="0.2">
      <c r="A107" s="12"/>
      <c r="B107" s="60" t="s">
        <v>85</v>
      </c>
      <c r="C107" s="60" t="s">
        <v>3661</v>
      </c>
      <c r="D107" s="60" t="s">
        <v>46</v>
      </c>
      <c r="E107" s="60" t="s">
        <v>3657</v>
      </c>
      <c r="F107" s="60" t="s">
        <v>3658</v>
      </c>
      <c r="G107" s="60" t="s">
        <v>418</v>
      </c>
      <c r="H107" s="62"/>
      <c r="I107" s="63" t="s">
        <v>101</v>
      </c>
      <c r="J107" s="63" t="s">
        <v>101</v>
      </c>
      <c r="K107" s="63" t="s">
        <v>101</v>
      </c>
      <c r="M107" s="31">
        <v>2</v>
      </c>
      <c r="N107" s="18" t="s">
        <v>2013</v>
      </c>
      <c r="O107" s="18" t="s">
        <v>2014</v>
      </c>
      <c r="Q107" s="64" t="str">
        <f t="shared" si="4"/>
        <v>DER_100</v>
      </c>
      <c r="R107" s="64" t="s">
        <v>3659</v>
      </c>
      <c r="S107" s="64" t="s">
        <v>3660</v>
      </c>
      <c r="T107" s="64" t="s">
        <v>744</v>
      </c>
    </row>
    <row r="108" spans="1:20" s="4" customFormat="1" ht="25.2" x14ac:dyDescent="0.2">
      <c r="A108" s="12"/>
      <c r="B108" s="60" t="s">
        <v>85</v>
      </c>
      <c r="C108" s="60" t="s">
        <v>3666</v>
      </c>
      <c r="D108" s="60" t="s">
        <v>46</v>
      </c>
      <c r="E108" s="60" t="s">
        <v>3662</v>
      </c>
      <c r="F108" s="60" t="s">
        <v>3663</v>
      </c>
      <c r="G108" s="60" t="s">
        <v>753</v>
      </c>
      <c r="H108" s="62"/>
      <c r="I108" s="63" t="s">
        <v>101</v>
      </c>
      <c r="J108" s="63" t="s">
        <v>101</v>
      </c>
      <c r="K108" s="63" t="s">
        <v>101</v>
      </c>
      <c r="M108" s="31">
        <v>2</v>
      </c>
      <c r="N108" s="18" t="s">
        <v>2013</v>
      </c>
      <c r="O108" s="18" t="s">
        <v>2014</v>
      </c>
      <c r="Q108" s="64" t="str">
        <f t="shared" si="4"/>
        <v>DER_101</v>
      </c>
      <c r="R108" s="64" t="s">
        <v>3664</v>
      </c>
      <c r="S108" s="64" t="s">
        <v>3665</v>
      </c>
      <c r="T108" s="64" t="s">
        <v>756</v>
      </c>
    </row>
    <row r="109" spans="1:20" s="4" customFormat="1" ht="37.799999999999997" x14ac:dyDescent="0.2">
      <c r="A109" s="12"/>
      <c r="B109" s="60" t="s">
        <v>85</v>
      </c>
      <c r="C109" s="60" t="s">
        <v>3673</v>
      </c>
      <c r="D109" s="60" t="s">
        <v>46</v>
      </c>
      <c r="E109" s="60" t="s">
        <v>3667</v>
      </c>
      <c r="F109" s="60" t="s">
        <v>3668</v>
      </c>
      <c r="G109" s="60" t="s">
        <v>3669</v>
      </c>
      <c r="H109" s="62"/>
      <c r="I109" s="63" t="s">
        <v>101</v>
      </c>
      <c r="J109" s="63" t="s">
        <v>101</v>
      </c>
      <c r="K109" s="63" t="s">
        <v>101</v>
      </c>
      <c r="M109" s="31">
        <v>2</v>
      </c>
      <c r="N109" s="18" t="s">
        <v>2013</v>
      </c>
      <c r="O109" s="18" t="s">
        <v>2014</v>
      </c>
      <c r="Q109" s="64" t="str">
        <f t="shared" si="4"/>
        <v>DER_102</v>
      </c>
      <c r="R109" s="64" t="s">
        <v>3670</v>
      </c>
      <c r="S109" s="64" t="s">
        <v>3671</v>
      </c>
      <c r="T109" s="64" t="s">
        <v>3672</v>
      </c>
    </row>
    <row r="110" spans="1:20" s="4" customFormat="1" ht="50.4" x14ac:dyDescent="0.2">
      <c r="A110" s="12"/>
      <c r="B110" s="60" t="s">
        <v>85</v>
      </c>
      <c r="C110" s="60" t="s">
        <v>3678</v>
      </c>
      <c r="D110" s="60" t="s">
        <v>46</v>
      </c>
      <c r="E110" s="60" t="s">
        <v>3674</v>
      </c>
      <c r="F110" s="60" t="s">
        <v>3675</v>
      </c>
      <c r="G110" s="60" t="s">
        <v>418</v>
      </c>
      <c r="H110" s="62"/>
      <c r="I110" s="63" t="s">
        <v>101</v>
      </c>
      <c r="J110" s="63" t="s">
        <v>101</v>
      </c>
      <c r="K110" s="63" t="s">
        <v>101</v>
      </c>
      <c r="M110" s="31">
        <v>1</v>
      </c>
      <c r="N110" s="18" t="s">
        <v>2013</v>
      </c>
      <c r="O110" s="18" t="s">
        <v>2014</v>
      </c>
      <c r="Q110" s="64" t="str">
        <f t="shared" si="4"/>
        <v>DER_103</v>
      </c>
      <c r="R110" s="64" t="s">
        <v>3676</v>
      </c>
      <c r="S110" s="64" t="s">
        <v>3677</v>
      </c>
      <c r="T110" s="64" t="s">
        <v>744</v>
      </c>
    </row>
    <row r="111" spans="1:20" s="4" customFormat="1" ht="25.2" x14ac:dyDescent="0.2">
      <c r="A111" s="12"/>
      <c r="B111" s="60" t="s">
        <v>85</v>
      </c>
      <c r="C111" s="60" t="s">
        <v>3683</v>
      </c>
      <c r="D111" s="60" t="s">
        <v>46</v>
      </c>
      <c r="E111" s="60" t="s">
        <v>3679</v>
      </c>
      <c r="F111" s="60" t="s">
        <v>3680</v>
      </c>
      <c r="G111" s="60" t="s">
        <v>753</v>
      </c>
      <c r="H111" s="62"/>
      <c r="I111" s="63" t="s">
        <v>101</v>
      </c>
      <c r="J111" s="63" t="s">
        <v>101</v>
      </c>
      <c r="K111" s="63" t="s">
        <v>101</v>
      </c>
      <c r="M111" s="31">
        <v>1</v>
      </c>
      <c r="N111" s="18" t="s">
        <v>2013</v>
      </c>
      <c r="O111" s="18" t="s">
        <v>2014</v>
      </c>
      <c r="Q111" s="64" t="str">
        <f t="shared" si="4"/>
        <v>DER_104</v>
      </c>
      <c r="R111" s="64" t="s">
        <v>3681</v>
      </c>
      <c r="S111" s="64" t="s">
        <v>3682</v>
      </c>
      <c r="T111" s="64" t="s">
        <v>756</v>
      </c>
    </row>
    <row r="112" spans="1:20" s="4" customFormat="1" ht="25.2" x14ac:dyDescent="0.2">
      <c r="A112" s="12"/>
      <c r="B112" s="60" t="s">
        <v>85</v>
      </c>
      <c r="C112" s="60" t="s">
        <v>5499</v>
      </c>
      <c r="D112" s="60" t="s">
        <v>46</v>
      </c>
      <c r="E112" s="60" t="s">
        <v>3684</v>
      </c>
      <c r="F112" s="60" t="s">
        <v>3685</v>
      </c>
      <c r="G112" s="60" t="s">
        <v>753</v>
      </c>
      <c r="H112" s="62"/>
      <c r="I112" s="63" t="s">
        <v>101</v>
      </c>
      <c r="J112" s="63" t="s">
        <v>101</v>
      </c>
      <c r="K112" s="63" t="s">
        <v>101</v>
      </c>
      <c r="M112" s="31">
        <v>1</v>
      </c>
      <c r="N112" s="18" t="s">
        <v>2013</v>
      </c>
      <c r="O112" s="18" t="s">
        <v>2014</v>
      </c>
      <c r="Q112" s="64" t="str">
        <f t="shared" si="4"/>
        <v>DER_105</v>
      </c>
      <c r="R112" s="64" t="s">
        <v>3686</v>
      </c>
      <c r="S112" s="64" t="s">
        <v>3687</v>
      </c>
      <c r="T112" s="64" t="s">
        <v>756</v>
      </c>
    </row>
    <row r="116" spans="15:15" ht="13.8" x14ac:dyDescent="0.25">
      <c r="O116"/>
    </row>
    <row r="117" spans="15:15" ht="13.8" x14ac:dyDescent="0.25">
      <c r="O117"/>
    </row>
    <row r="118" spans="15:15" ht="13.8" x14ac:dyDescent="0.25">
      <c r="O118"/>
    </row>
    <row r="119" spans="15:15" ht="13.8" x14ac:dyDescent="0.25">
      <c r="O119"/>
    </row>
    <row r="120" spans="15:15" ht="13.8" x14ac:dyDescent="0.25">
      <c r="O120"/>
    </row>
    <row r="121" spans="15:15" ht="13.8" x14ac:dyDescent="0.25">
      <c r="O121"/>
    </row>
    <row r="122" spans="15:15" ht="13.8" x14ac:dyDescent="0.25">
      <c r="O122"/>
    </row>
    <row r="123" spans="15:15" ht="13.8" x14ac:dyDescent="0.25">
      <c r="O123"/>
    </row>
    <row r="124" spans="15:15" ht="13.8" x14ac:dyDescent="0.25">
      <c r="O124"/>
    </row>
    <row r="125" spans="15:15" ht="13.8" x14ac:dyDescent="0.25">
      <c r="O125"/>
    </row>
    <row r="126" spans="15:15" ht="13.8" x14ac:dyDescent="0.25">
      <c r="O126"/>
    </row>
    <row r="127" spans="15:15" ht="13.8" x14ac:dyDescent="0.25">
      <c r="O127"/>
    </row>
    <row r="128" spans="15:15" ht="13.8" x14ac:dyDescent="0.25">
      <c r="O128"/>
    </row>
    <row r="129" spans="15:15" ht="13.8" x14ac:dyDescent="0.25">
      <c r="O129"/>
    </row>
    <row r="130" spans="15:15" ht="13.8" x14ac:dyDescent="0.25">
      <c r="O130"/>
    </row>
    <row r="131" spans="15:15" ht="13.8" x14ac:dyDescent="0.25">
      <c r="O131"/>
    </row>
    <row r="132" spans="15:15" ht="13.8" x14ac:dyDescent="0.25">
      <c r="O132"/>
    </row>
    <row r="133" spans="15:15" ht="13.8" x14ac:dyDescent="0.25">
      <c r="O133"/>
    </row>
    <row r="134" spans="15:15" ht="13.8" x14ac:dyDescent="0.25">
      <c r="O134"/>
    </row>
    <row r="135" spans="15:15" ht="13.8" x14ac:dyDescent="0.25">
      <c r="O135"/>
    </row>
    <row r="136" spans="15:15" ht="13.8" x14ac:dyDescent="0.25">
      <c r="O136"/>
    </row>
    <row r="137" spans="15:15" ht="13.8" x14ac:dyDescent="0.25">
      <c r="O137"/>
    </row>
    <row r="138" spans="15:15" ht="13.8" x14ac:dyDescent="0.25">
      <c r="O138"/>
    </row>
    <row r="139" spans="15:15" ht="13.8" x14ac:dyDescent="0.25">
      <c r="O139"/>
    </row>
    <row r="140" spans="15:15" ht="13.8" x14ac:dyDescent="0.25">
      <c r="O140"/>
    </row>
    <row r="141" spans="15:15" ht="13.8" x14ac:dyDescent="0.25">
      <c r="O141"/>
    </row>
    <row r="142" spans="15:15" ht="13.8" x14ac:dyDescent="0.25">
      <c r="O142"/>
    </row>
    <row r="143" spans="15:15" ht="13.8" x14ac:dyDescent="0.25">
      <c r="O143"/>
    </row>
    <row r="144" spans="15:15" ht="13.8" x14ac:dyDescent="0.25">
      <c r="O144"/>
    </row>
    <row r="145" spans="15:15" ht="13.8" x14ac:dyDescent="0.25">
      <c r="O145"/>
    </row>
    <row r="146" spans="15:15" ht="13.8" x14ac:dyDescent="0.25">
      <c r="O146"/>
    </row>
    <row r="147" spans="15:15" ht="13.8" x14ac:dyDescent="0.25">
      <c r="O147"/>
    </row>
    <row r="148" spans="15:15" ht="13.8" x14ac:dyDescent="0.25">
      <c r="O148"/>
    </row>
    <row r="149" spans="15:15" ht="13.8" x14ac:dyDescent="0.25">
      <c r="O149"/>
    </row>
    <row r="150" spans="15:15" ht="13.8" x14ac:dyDescent="0.25">
      <c r="O150"/>
    </row>
    <row r="151" spans="15:15" ht="13.8" x14ac:dyDescent="0.25">
      <c r="O151"/>
    </row>
    <row r="152" spans="15:15" ht="13.8" x14ac:dyDescent="0.25">
      <c r="O152"/>
    </row>
    <row r="153" spans="15:15" ht="13.8" x14ac:dyDescent="0.25">
      <c r="O153"/>
    </row>
    <row r="154" spans="15:15" ht="13.8" x14ac:dyDescent="0.25">
      <c r="O154"/>
    </row>
    <row r="155" spans="15:15" ht="13.8" x14ac:dyDescent="0.25">
      <c r="O155"/>
    </row>
    <row r="156" spans="15:15" ht="13.8" x14ac:dyDescent="0.25">
      <c r="O156"/>
    </row>
    <row r="157" spans="15:15" ht="13.8" x14ac:dyDescent="0.25">
      <c r="O157"/>
    </row>
    <row r="158" spans="15:15" ht="13.8" x14ac:dyDescent="0.25">
      <c r="O158"/>
    </row>
    <row r="159" spans="15:15" ht="13.8" x14ac:dyDescent="0.25">
      <c r="O159"/>
    </row>
    <row r="160" spans="15:15" ht="13.8" x14ac:dyDescent="0.25">
      <c r="O160"/>
    </row>
    <row r="161" spans="15:15" ht="13.8" x14ac:dyDescent="0.25">
      <c r="O161"/>
    </row>
    <row r="162" spans="15:15" ht="13.8" x14ac:dyDescent="0.25">
      <c r="O162"/>
    </row>
    <row r="163" spans="15:15" ht="13.8" x14ac:dyDescent="0.25">
      <c r="O163"/>
    </row>
    <row r="164" spans="15:15" ht="13.8" x14ac:dyDescent="0.25">
      <c r="O164"/>
    </row>
    <row r="165" spans="15:15" ht="13.8" x14ac:dyDescent="0.25">
      <c r="O165"/>
    </row>
    <row r="166" spans="15:15" ht="13.8" x14ac:dyDescent="0.25">
      <c r="O166"/>
    </row>
    <row r="167" spans="15:15" ht="13.8" x14ac:dyDescent="0.25">
      <c r="O167"/>
    </row>
    <row r="168" spans="15:15" ht="13.8" x14ac:dyDescent="0.25">
      <c r="O168"/>
    </row>
    <row r="169" spans="15:15" ht="13.8" x14ac:dyDescent="0.25">
      <c r="O169"/>
    </row>
    <row r="170" spans="15:15" ht="13.8" x14ac:dyDescent="0.25">
      <c r="O170"/>
    </row>
    <row r="171" spans="15:15" ht="13.8" x14ac:dyDescent="0.25">
      <c r="O171"/>
    </row>
    <row r="172" spans="15:15" ht="13.8" x14ac:dyDescent="0.25">
      <c r="O172"/>
    </row>
    <row r="173" spans="15:15" ht="13.8" x14ac:dyDescent="0.25">
      <c r="O173"/>
    </row>
    <row r="174" spans="15:15" ht="13.8" x14ac:dyDescent="0.25">
      <c r="O174"/>
    </row>
    <row r="175" spans="15:15" ht="13.8" x14ac:dyDescent="0.25">
      <c r="O175"/>
    </row>
    <row r="176" spans="15:15" ht="13.8" x14ac:dyDescent="0.25">
      <c r="O176"/>
    </row>
    <row r="177" spans="15:15" ht="13.8" x14ac:dyDescent="0.25">
      <c r="O177"/>
    </row>
    <row r="178" spans="15:15" ht="13.8" x14ac:dyDescent="0.25">
      <c r="O178"/>
    </row>
    <row r="179" spans="15:15" ht="13.8" x14ac:dyDescent="0.25">
      <c r="O179"/>
    </row>
    <row r="180" spans="15:15" ht="13.8" x14ac:dyDescent="0.25">
      <c r="O180"/>
    </row>
    <row r="181" spans="15:15" ht="13.8" x14ac:dyDescent="0.25">
      <c r="O181"/>
    </row>
    <row r="182" spans="15:15" ht="13.8" x14ac:dyDescent="0.25">
      <c r="O182"/>
    </row>
    <row r="183" spans="15:15" ht="13.8" x14ac:dyDescent="0.25">
      <c r="O183"/>
    </row>
    <row r="184" spans="15:15" ht="13.8" x14ac:dyDescent="0.25">
      <c r="O184"/>
    </row>
    <row r="185" spans="15:15" ht="13.8" x14ac:dyDescent="0.25">
      <c r="O185"/>
    </row>
    <row r="186" spans="15:15" ht="13.8" x14ac:dyDescent="0.25">
      <c r="O186"/>
    </row>
    <row r="187" spans="15:15" ht="13.8" x14ac:dyDescent="0.25">
      <c r="O187"/>
    </row>
    <row r="188" spans="15:15" ht="13.8" x14ac:dyDescent="0.25">
      <c r="O188"/>
    </row>
    <row r="189" spans="15:15" ht="13.8" x14ac:dyDescent="0.25">
      <c r="O189"/>
    </row>
    <row r="190" spans="15:15" ht="13.8" x14ac:dyDescent="0.25">
      <c r="O190"/>
    </row>
    <row r="191" spans="15:15" ht="13.8" x14ac:dyDescent="0.25">
      <c r="O191"/>
    </row>
    <row r="192" spans="15:15" ht="13.8" x14ac:dyDescent="0.25">
      <c r="O192"/>
    </row>
    <row r="193" spans="15:15" ht="13.8" x14ac:dyDescent="0.25">
      <c r="O193"/>
    </row>
    <row r="194" spans="15:15" ht="13.8" x14ac:dyDescent="0.25">
      <c r="O194"/>
    </row>
    <row r="195" spans="15:15" ht="13.8" x14ac:dyDescent="0.25">
      <c r="O195"/>
    </row>
    <row r="196" spans="15:15" ht="13.8" x14ac:dyDescent="0.25">
      <c r="O196"/>
    </row>
    <row r="197" spans="15:15" ht="13.8" x14ac:dyDescent="0.25">
      <c r="O197"/>
    </row>
    <row r="198" spans="15:15" ht="13.8" x14ac:dyDescent="0.25">
      <c r="O198"/>
    </row>
    <row r="199" spans="15:15" ht="13.8" x14ac:dyDescent="0.25">
      <c r="O199"/>
    </row>
    <row r="200" spans="15:15" ht="13.8" x14ac:dyDescent="0.25">
      <c r="O200"/>
    </row>
    <row r="201" spans="15:15" ht="13.8" x14ac:dyDescent="0.25">
      <c r="O201"/>
    </row>
    <row r="202" spans="15:15" ht="13.8" x14ac:dyDescent="0.25">
      <c r="O202"/>
    </row>
    <row r="203" spans="15:15" ht="13.8" x14ac:dyDescent="0.25">
      <c r="O203"/>
    </row>
    <row r="204" spans="15:15" ht="13.8" x14ac:dyDescent="0.25">
      <c r="O204"/>
    </row>
    <row r="205" spans="15:15" ht="13.8" x14ac:dyDescent="0.25">
      <c r="O205"/>
    </row>
    <row r="206" spans="15:15" ht="13.8" x14ac:dyDescent="0.25">
      <c r="O206"/>
    </row>
    <row r="207" spans="15:15" ht="13.8" x14ac:dyDescent="0.25">
      <c r="O207"/>
    </row>
    <row r="208" spans="15:15" ht="13.8" x14ac:dyDescent="0.25">
      <c r="O208"/>
    </row>
    <row r="209" spans="15:15" ht="13.8" x14ac:dyDescent="0.25">
      <c r="O209"/>
    </row>
    <row r="210" spans="15:15" ht="13.8" x14ac:dyDescent="0.25">
      <c r="O210"/>
    </row>
    <row r="211" spans="15:15" ht="13.8" x14ac:dyDescent="0.25">
      <c r="O211"/>
    </row>
    <row r="212" spans="15:15" ht="13.8" x14ac:dyDescent="0.25">
      <c r="O212"/>
    </row>
    <row r="213" spans="15:15" ht="13.8" x14ac:dyDescent="0.25">
      <c r="O213"/>
    </row>
    <row r="214" spans="15:15" ht="13.8" x14ac:dyDescent="0.25">
      <c r="O214"/>
    </row>
    <row r="215" spans="15:15" ht="13.8" x14ac:dyDescent="0.25">
      <c r="O215"/>
    </row>
    <row r="216" spans="15:15" ht="13.8" x14ac:dyDescent="0.25">
      <c r="O216"/>
    </row>
    <row r="217" spans="15:15" ht="13.8" x14ac:dyDescent="0.25">
      <c r="O217"/>
    </row>
    <row r="218" spans="15:15" ht="13.8" x14ac:dyDescent="0.25">
      <c r="O218"/>
    </row>
  </sheetData>
  <autoFilter ref="B7:T112" xr:uid="{451A5888-3E57-4356-B90B-37B7238807E1}"/>
  <mergeCells count="19">
    <mergeCell ref="M5:M6"/>
    <mergeCell ref="Q5:Q6"/>
    <mergeCell ref="R5:R6"/>
    <mergeCell ref="S5:S6"/>
    <mergeCell ref="T5:T6"/>
    <mergeCell ref="N5:N6"/>
    <mergeCell ref="O5:O6"/>
    <mergeCell ref="K5:K6"/>
    <mergeCell ref="F5:F6"/>
    <mergeCell ref="G5:G6"/>
    <mergeCell ref="H5:H6"/>
    <mergeCell ref="I5:I6"/>
    <mergeCell ref="J5:J6"/>
    <mergeCell ref="A1:A2"/>
    <mergeCell ref="B5:B6"/>
    <mergeCell ref="C5:C6"/>
    <mergeCell ref="D5:D6"/>
    <mergeCell ref="E5:E6"/>
    <mergeCell ref="B1:D2"/>
  </mergeCells>
  <phoneticPr fontId="36" type="noConversion"/>
  <hyperlinks>
    <hyperlink ref="A1:A2" location="'Table of contents'!A1" display="Back to map" xr:uid="{1EEF29F3-26D6-45D9-8399-AC4EA0F0153F}"/>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35243-488A-4E10-94C3-06B6C26EC646}">
  <sheetPr codeName="Sheet26"/>
  <dimension ref="A1:T22"/>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43" style="65" customWidth="1"/>
    <col min="9" max="10" width="12.6328125" style="66" customWidth="1"/>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47</v>
      </c>
      <c r="C1" s="225"/>
      <c r="D1" s="225"/>
      <c r="E1" s="225"/>
      <c r="I1" s="55"/>
      <c r="J1" s="55"/>
    </row>
    <row r="2" spans="1:20" s="1" customFormat="1" ht="16.2" customHeight="1" x14ac:dyDescent="0.2">
      <c r="A2" s="222"/>
      <c r="B2" s="225"/>
      <c r="C2" s="225"/>
      <c r="D2" s="225"/>
      <c r="E2" s="225"/>
      <c r="I2" s="55"/>
      <c r="J2" s="55"/>
    </row>
    <row r="3" spans="1:20" s="4" customFormat="1" ht="12.6" x14ac:dyDescent="0.2">
      <c r="A3" s="4" t="s">
        <v>65</v>
      </c>
      <c r="B3" s="68"/>
      <c r="F3" s="68"/>
      <c r="G3" s="68"/>
      <c r="I3" s="52"/>
      <c r="J3" s="52"/>
    </row>
    <row r="4" spans="1:20" s="4" customFormat="1" ht="12.6" x14ac:dyDescent="0.2">
      <c r="B4" s="68"/>
      <c r="C4" s="4">
        <f>COUNTA(C8:C22)</f>
        <v>15</v>
      </c>
      <c r="I4" s="58">
        <f>COUNTIFS(I8:I22,"New")+COUNTIFS(I8:I22,"Changed")</f>
        <v>0</v>
      </c>
      <c r="J4" s="58">
        <f>COUNTIFS(J8:J22,"New")+COUNTIFS(J8:J22,"Changed")</f>
        <v>0</v>
      </c>
    </row>
    <row r="5" spans="1:20" s="4" customFormat="1" ht="12.6" x14ac:dyDescent="0.2">
      <c r="B5" s="224" t="s">
        <v>67</v>
      </c>
      <c r="C5" s="224" t="s">
        <v>68</v>
      </c>
      <c r="D5" s="224" t="s">
        <v>69</v>
      </c>
      <c r="E5" s="218" t="s">
        <v>70</v>
      </c>
      <c r="F5" s="218" t="s">
        <v>71</v>
      </c>
      <c r="G5" s="224" t="s">
        <v>72</v>
      </c>
      <c r="H5" s="218" t="s">
        <v>73</v>
      </c>
      <c r="I5" s="221" t="s">
        <v>74</v>
      </c>
      <c r="J5" s="221" t="s">
        <v>75</v>
      </c>
      <c r="M5" s="219" t="s">
        <v>5</v>
      </c>
      <c r="N5" s="219" t="s">
        <v>78</v>
      </c>
      <c r="O5" s="219" t="s">
        <v>79</v>
      </c>
      <c r="Q5" s="226" t="s">
        <v>80</v>
      </c>
      <c r="R5" s="226" t="s">
        <v>81</v>
      </c>
      <c r="S5" s="226" t="s">
        <v>82</v>
      </c>
      <c r="T5" s="226" t="s">
        <v>83</v>
      </c>
    </row>
    <row r="6" spans="1:20" s="4" customFormat="1" ht="12.6" x14ac:dyDescent="0.2">
      <c r="B6" s="224"/>
      <c r="C6" s="224"/>
      <c r="D6" s="224"/>
      <c r="E6" s="218"/>
      <c r="F6" s="218"/>
      <c r="G6" s="224"/>
      <c r="H6" s="218" t="s">
        <v>84</v>
      </c>
      <c r="I6" s="221"/>
      <c r="J6" s="221"/>
      <c r="M6" s="220"/>
      <c r="N6" s="220"/>
      <c r="O6" s="220"/>
      <c r="Q6" s="226"/>
      <c r="R6" s="226"/>
      <c r="S6" s="226"/>
      <c r="T6" s="226"/>
    </row>
    <row r="7" spans="1:20" s="4" customFormat="1" ht="12.6" x14ac:dyDescent="0.2">
      <c r="B7" s="10"/>
      <c r="C7" s="10"/>
      <c r="D7" s="10"/>
      <c r="E7" s="70"/>
      <c r="F7" s="70"/>
      <c r="G7" s="10"/>
      <c r="H7" s="10"/>
      <c r="I7" s="59"/>
      <c r="J7" s="59"/>
      <c r="M7" s="10"/>
      <c r="N7" s="10"/>
      <c r="O7" s="10"/>
      <c r="Q7" s="11"/>
      <c r="R7" s="11"/>
      <c r="S7" s="11"/>
      <c r="T7" s="11"/>
    </row>
    <row r="8" spans="1:20" s="4" customFormat="1" ht="37.799999999999997" x14ac:dyDescent="0.2">
      <c r="A8" s="12"/>
      <c r="B8" s="60" t="s">
        <v>129</v>
      </c>
      <c r="C8" s="60" t="s">
        <v>3688</v>
      </c>
      <c r="D8" s="60" t="s">
        <v>3689</v>
      </c>
      <c r="E8" s="60" t="s">
        <v>3000</v>
      </c>
      <c r="F8" s="60" t="s">
        <v>3001</v>
      </c>
      <c r="G8" s="61" t="s">
        <v>89</v>
      </c>
      <c r="H8" s="62"/>
      <c r="I8" s="63" t="s">
        <v>101</v>
      </c>
      <c r="J8" s="63" t="s">
        <v>101</v>
      </c>
      <c r="M8" s="80">
        <v>1</v>
      </c>
      <c r="N8" s="18" t="s">
        <v>91</v>
      </c>
      <c r="O8" s="18" t="s">
        <v>92</v>
      </c>
      <c r="Q8" s="64" t="str">
        <f>C8</f>
        <v>OBS_1</v>
      </c>
      <c r="R8" s="64" t="s">
        <v>3002</v>
      </c>
      <c r="S8" s="64" t="s">
        <v>3003</v>
      </c>
      <c r="T8" s="64" t="s">
        <v>95</v>
      </c>
    </row>
    <row r="9" spans="1:20" s="4" customFormat="1" ht="37.799999999999997" x14ac:dyDescent="0.2">
      <c r="A9" s="12"/>
      <c r="B9" s="60" t="s">
        <v>85</v>
      </c>
      <c r="C9" s="60" t="s">
        <v>3690</v>
      </c>
      <c r="D9" s="60" t="s">
        <v>3689</v>
      </c>
      <c r="E9" s="60" t="s">
        <v>87</v>
      </c>
      <c r="F9" s="60" t="s">
        <v>2627</v>
      </c>
      <c r="G9" s="61" t="s">
        <v>89</v>
      </c>
      <c r="H9" s="62"/>
      <c r="I9" s="63" t="s">
        <v>101</v>
      </c>
      <c r="J9" s="63" t="s">
        <v>101</v>
      </c>
      <c r="M9" s="80">
        <v>1</v>
      </c>
      <c r="N9" s="18" t="s">
        <v>91</v>
      </c>
      <c r="O9" s="18" t="s">
        <v>92</v>
      </c>
      <c r="Q9" s="64" t="str">
        <f t="shared" ref="Q9:Q22" si="0">C9</f>
        <v>OBS_2</v>
      </c>
      <c r="R9" s="64" t="s">
        <v>93</v>
      </c>
      <c r="S9" s="64" t="s">
        <v>1887</v>
      </c>
      <c r="T9" s="64" t="s">
        <v>95</v>
      </c>
    </row>
    <row r="10" spans="1:20" s="4" customFormat="1" ht="151.19999999999999" x14ac:dyDescent="0.2">
      <c r="A10" s="12"/>
      <c r="B10" s="60" t="s">
        <v>129</v>
      </c>
      <c r="C10" s="60" t="s">
        <v>3691</v>
      </c>
      <c r="D10" s="60" t="s">
        <v>3689</v>
      </c>
      <c r="E10" s="60" t="s">
        <v>3692</v>
      </c>
      <c r="F10" s="60" t="s">
        <v>3693</v>
      </c>
      <c r="G10" s="61" t="s">
        <v>219</v>
      </c>
      <c r="H10" s="62"/>
      <c r="I10" s="63" t="s">
        <v>101</v>
      </c>
      <c r="J10" s="63" t="s">
        <v>101</v>
      </c>
      <c r="M10" s="80">
        <v>1</v>
      </c>
      <c r="N10" s="18" t="s">
        <v>91</v>
      </c>
      <c r="O10" s="18" t="s">
        <v>92</v>
      </c>
      <c r="Q10" s="64" t="str">
        <f t="shared" si="0"/>
        <v>OBS_3</v>
      </c>
      <c r="R10" s="64" t="s">
        <v>3694</v>
      </c>
      <c r="S10" s="64" t="s">
        <v>3695</v>
      </c>
      <c r="T10" s="64" t="s">
        <v>222</v>
      </c>
    </row>
    <row r="11" spans="1:20" s="4" customFormat="1" ht="100.8" x14ac:dyDescent="0.2">
      <c r="A11" s="12"/>
      <c r="B11" s="60" t="s">
        <v>129</v>
      </c>
      <c r="C11" s="60" t="s">
        <v>3696</v>
      </c>
      <c r="D11" s="60" t="s">
        <v>3689</v>
      </c>
      <c r="E11" s="60" t="s">
        <v>3697</v>
      </c>
      <c r="F11" s="60" t="s">
        <v>3698</v>
      </c>
      <c r="G11" s="61" t="s">
        <v>3699</v>
      </c>
      <c r="H11" s="62"/>
      <c r="I11" s="63" t="s">
        <v>101</v>
      </c>
      <c r="J11" s="63" t="s">
        <v>101</v>
      </c>
      <c r="M11" s="80">
        <v>1</v>
      </c>
      <c r="N11" s="18" t="s">
        <v>91</v>
      </c>
      <c r="O11" s="18" t="s">
        <v>92</v>
      </c>
      <c r="Q11" s="64" t="str">
        <f t="shared" si="0"/>
        <v>OBS_4</v>
      </c>
      <c r="R11" s="64" t="s">
        <v>3700</v>
      </c>
      <c r="S11" s="64" t="s">
        <v>3701</v>
      </c>
      <c r="T11" s="64" t="s">
        <v>3702</v>
      </c>
    </row>
    <row r="12" spans="1:20" s="4" customFormat="1" ht="25.2" x14ac:dyDescent="0.2">
      <c r="A12" s="12"/>
      <c r="B12" s="60" t="s">
        <v>129</v>
      </c>
      <c r="C12" s="60" t="s">
        <v>3703</v>
      </c>
      <c r="D12" s="60" t="s">
        <v>3689</v>
      </c>
      <c r="E12" s="60" t="s">
        <v>3704</v>
      </c>
      <c r="F12" s="60" t="s">
        <v>3705</v>
      </c>
      <c r="G12" s="61" t="s">
        <v>89</v>
      </c>
      <c r="H12" s="62"/>
      <c r="I12" s="63" t="s">
        <v>101</v>
      </c>
      <c r="J12" s="63" t="s">
        <v>101</v>
      </c>
      <c r="M12" s="80">
        <v>2</v>
      </c>
      <c r="N12" s="18" t="s">
        <v>102</v>
      </c>
      <c r="O12" s="18" t="s">
        <v>184</v>
      </c>
      <c r="Q12" s="64" t="str">
        <f t="shared" si="0"/>
        <v>OBS_5</v>
      </c>
      <c r="R12" s="64" t="s">
        <v>3706</v>
      </c>
      <c r="S12" s="64" t="s">
        <v>3707</v>
      </c>
      <c r="T12" s="64" t="s">
        <v>95</v>
      </c>
    </row>
    <row r="13" spans="1:20" s="4" customFormat="1" ht="25.2" x14ac:dyDescent="0.2">
      <c r="A13" s="12"/>
      <c r="B13" s="60" t="s">
        <v>129</v>
      </c>
      <c r="C13" s="60" t="s">
        <v>3708</v>
      </c>
      <c r="D13" s="60" t="s">
        <v>3689</v>
      </c>
      <c r="E13" s="60" t="s">
        <v>3709</v>
      </c>
      <c r="F13" s="60" t="s">
        <v>3710</v>
      </c>
      <c r="G13" s="61" t="s">
        <v>5485</v>
      </c>
      <c r="H13" s="62"/>
      <c r="I13" s="63" t="s">
        <v>101</v>
      </c>
      <c r="J13" s="63" t="s">
        <v>101</v>
      </c>
      <c r="M13" s="80">
        <v>1</v>
      </c>
      <c r="N13" s="18" t="s">
        <v>102</v>
      </c>
      <c r="O13" s="18" t="s">
        <v>92</v>
      </c>
      <c r="Q13" s="64" t="str">
        <f t="shared" si="0"/>
        <v>OBS_6</v>
      </c>
      <c r="R13" s="64" t="s">
        <v>3711</v>
      </c>
      <c r="S13" s="64" t="s">
        <v>3712</v>
      </c>
      <c r="T13" s="64" t="s">
        <v>207</v>
      </c>
    </row>
    <row r="14" spans="1:20" s="4" customFormat="1" ht="25.2" x14ac:dyDescent="0.2">
      <c r="A14" s="12"/>
      <c r="B14" s="60" t="s">
        <v>129</v>
      </c>
      <c r="C14" s="60" t="s">
        <v>3713</v>
      </c>
      <c r="D14" s="60" t="s">
        <v>3689</v>
      </c>
      <c r="E14" s="60" t="s">
        <v>3714</v>
      </c>
      <c r="F14" s="60" t="s">
        <v>3715</v>
      </c>
      <c r="G14" s="61" t="s">
        <v>5485</v>
      </c>
      <c r="H14" s="62"/>
      <c r="I14" s="63" t="s">
        <v>101</v>
      </c>
      <c r="J14" s="63" t="s">
        <v>101</v>
      </c>
      <c r="M14" s="80">
        <v>1</v>
      </c>
      <c r="N14" s="18" t="s">
        <v>102</v>
      </c>
      <c r="O14" s="18" t="s">
        <v>92</v>
      </c>
      <c r="Q14" s="64" t="str">
        <f t="shared" si="0"/>
        <v>OBS_7</v>
      </c>
      <c r="R14" s="64" t="s">
        <v>2816</v>
      </c>
      <c r="S14" s="64" t="s">
        <v>3716</v>
      </c>
      <c r="T14" s="64" t="s">
        <v>207</v>
      </c>
    </row>
    <row r="15" spans="1:20" s="4" customFormat="1" ht="25.2" x14ac:dyDescent="0.2">
      <c r="A15" s="12"/>
      <c r="B15" s="60" t="s">
        <v>129</v>
      </c>
      <c r="C15" s="60" t="s">
        <v>3717</v>
      </c>
      <c r="D15" s="60" t="s">
        <v>3689</v>
      </c>
      <c r="E15" s="60" t="s">
        <v>3718</v>
      </c>
      <c r="F15" s="60" t="s">
        <v>3719</v>
      </c>
      <c r="G15" s="61" t="s">
        <v>219</v>
      </c>
      <c r="H15" s="62"/>
      <c r="I15" s="63" t="s">
        <v>101</v>
      </c>
      <c r="J15" s="63" t="s">
        <v>101</v>
      </c>
      <c r="M15" s="80">
        <v>1</v>
      </c>
      <c r="N15" s="18" t="s">
        <v>102</v>
      </c>
      <c r="O15" s="18" t="s">
        <v>92</v>
      </c>
      <c r="Q15" s="64" t="str">
        <f t="shared" si="0"/>
        <v>OBS_8</v>
      </c>
      <c r="R15" s="64" t="s">
        <v>3720</v>
      </c>
      <c r="S15" s="64" t="s">
        <v>3721</v>
      </c>
      <c r="T15" s="64" t="s">
        <v>222</v>
      </c>
    </row>
    <row r="16" spans="1:20" s="4" customFormat="1" ht="37.799999999999997" x14ac:dyDescent="0.2">
      <c r="A16" s="12"/>
      <c r="B16" s="60" t="s">
        <v>129</v>
      </c>
      <c r="C16" s="60" t="s">
        <v>3722</v>
      </c>
      <c r="D16" s="60" t="s">
        <v>3689</v>
      </c>
      <c r="E16" s="60" t="s">
        <v>3473</v>
      </c>
      <c r="F16" s="60" t="s">
        <v>3474</v>
      </c>
      <c r="G16" s="61" t="s">
        <v>3723</v>
      </c>
      <c r="H16" s="62"/>
      <c r="I16" s="63" t="s">
        <v>101</v>
      </c>
      <c r="J16" s="63" t="s">
        <v>101</v>
      </c>
      <c r="M16" s="31">
        <v>3</v>
      </c>
      <c r="N16" s="18" t="s">
        <v>102</v>
      </c>
      <c r="O16" s="18" t="s">
        <v>133</v>
      </c>
      <c r="Q16" s="64" t="str">
        <f t="shared" si="0"/>
        <v>OBS_9</v>
      </c>
      <c r="R16" s="64" t="s">
        <v>3476</v>
      </c>
      <c r="S16" s="64" t="s">
        <v>3477</v>
      </c>
      <c r="T16" s="64" t="s">
        <v>3478</v>
      </c>
    </row>
    <row r="17" spans="1:20" s="4" customFormat="1" ht="88.2" x14ac:dyDescent="0.2">
      <c r="A17" s="12"/>
      <c r="B17" s="60" t="s">
        <v>129</v>
      </c>
      <c r="C17" s="60" t="s">
        <v>3724</v>
      </c>
      <c r="D17" s="60" t="s">
        <v>3689</v>
      </c>
      <c r="E17" s="60" t="s">
        <v>3725</v>
      </c>
      <c r="F17" s="60" t="s">
        <v>3726</v>
      </c>
      <c r="G17" s="61" t="s">
        <v>219</v>
      </c>
      <c r="H17" s="62"/>
      <c r="I17" s="63" t="s">
        <v>101</v>
      </c>
      <c r="J17" s="63" t="s">
        <v>101</v>
      </c>
      <c r="M17" s="80">
        <v>1</v>
      </c>
      <c r="N17" s="18" t="s">
        <v>102</v>
      </c>
      <c r="O17" s="18" t="s">
        <v>92</v>
      </c>
      <c r="Q17" s="64" t="str">
        <f t="shared" si="0"/>
        <v>OBS_10</v>
      </c>
      <c r="R17" s="64" t="s">
        <v>3727</v>
      </c>
      <c r="S17" s="64" t="s">
        <v>3728</v>
      </c>
      <c r="T17" s="64" t="s">
        <v>222</v>
      </c>
    </row>
    <row r="18" spans="1:20" s="4" customFormat="1" ht="37.799999999999997" x14ac:dyDescent="0.2">
      <c r="A18" s="12"/>
      <c r="B18" s="60" t="s">
        <v>129</v>
      </c>
      <c r="C18" s="60" t="s">
        <v>3729</v>
      </c>
      <c r="D18" s="60" t="s">
        <v>3689</v>
      </c>
      <c r="E18" s="60" t="s">
        <v>3069</v>
      </c>
      <c r="F18" s="60" t="s">
        <v>3070</v>
      </c>
      <c r="G18" s="61" t="s">
        <v>219</v>
      </c>
      <c r="H18" s="62"/>
      <c r="I18" s="63" t="s">
        <v>101</v>
      </c>
      <c r="J18" s="63" t="s">
        <v>101</v>
      </c>
      <c r="M18" s="80">
        <v>1</v>
      </c>
      <c r="N18" s="18" t="s">
        <v>102</v>
      </c>
      <c r="O18" s="18" t="s">
        <v>92</v>
      </c>
      <c r="Q18" s="64" t="str">
        <f t="shared" si="0"/>
        <v>OBS_11</v>
      </c>
      <c r="R18" s="64" t="s">
        <v>3730</v>
      </c>
      <c r="S18" s="64" t="s">
        <v>3072</v>
      </c>
      <c r="T18" s="64" t="s">
        <v>222</v>
      </c>
    </row>
    <row r="19" spans="1:20" s="4" customFormat="1" ht="25.2" x14ac:dyDescent="0.2">
      <c r="A19" s="12"/>
      <c r="B19" s="60" t="s">
        <v>85</v>
      </c>
      <c r="C19" s="60" t="s">
        <v>3731</v>
      </c>
      <c r="D19" s="60" t="s">
        <v>3689</v>
      </c>
      <c r="E19" s="60" t="s">
        <v>3732</v>
      </c>
      <c r="F19" s="60" t="s">
        <v>258</v>
      </c>
      <c r="G19" s="61" t="s">
        <v>1503</v>
      </c>
      <c r="H19" s="62"/>
      <c r="I19" s="63" t="s">
        <v>101</v>
      </c>
      <c r="J19" s="63" t="s">
        <v>101</v>
      </c>
      <c r="M19" s="80">
        <v>1</v>
      </c>
      <c r="N19" s="18" t="s">
        <v>102</v>
      </c>
      <c r="O19" s="18" t="s">
        <v>92</v>
      </c>
      <c r="Q19" s="64" t="str">
        <f t="shared" si="0"/>
        <v>OBS_12</v>
      </c>
      <c r="R19" s="64" t="s">
        <v>3733</v>
      </c>
      <c r="S19" s="64" t="s">
        <v>599</v>
      </c>
      <c r="T19" s="64" t="s">
        <v>599</v>
      </c>
    </row>
    <row r="20" spans="1:20" s="4" customFormat="1" ht="37.799999999999997" x14ac:dyDescent="0.2">
      <c r="A20" s="12"/>
      <c r="B20" s="60" t="s">
        <v>85</v>
      </c>
      <c r="C20" s="60" t="s">
        <v>3734</v>
      </c>
      <c r="D20" s="60" t="s">
        <v>3689</v>
      </c>
      <c r="E20" s="60" t="s">
        <v>3735</v>
      </c>
      <c r="F20" s="60" t="s">
        <v>3078</v>
      </c>
      <c r="G20" s="61" t="s">
        <v>219</v>
      </c>
      <c r="H20" s="62"/>
      <c r="I20" s="63" t="s">
        <v>101</v>
      </c>
      <c r="J20" s="63" t="s">
        <v>101</v>
      </c>
      <c r="M20" s="80">
        <v>1</v>
      </c>
      <c r="N20" s="18" t="s">
        <v>102</v>
      </c>
      <c r="O20" s="18" t="s">
        <v>92</v>
      </c>
      <c r="Q20" s="64" t="str">
        <f t="shared" si="0"/>
        <v>OBS_13</v>
      </c>
      <c r="R20" s="64" t="s">
        <v>3736</v>
      </c>
      <c r="S20" s="64" t="s">
        <v>3079</v>
      </c>
      <c r="T20" s="64" t="s">
        <v>222</v>
      </c>
    </row>
    <row r="21" spans="1:20" s="4" customFormat="1" ht="75.599999999999994" x14ac:dyDescent="0.2">
      <c r="A21" s="12"/>
      <c r="B21" s="60" t="s">
        <v>129</v>
      </c>
      <c r="C21" s="60" t="s">
        <v>3737</v>
      </c>
      <c r="D21" s="60" t="s">
        <v>3689</v>
      </c>
      <c r="E21" s="60" t="s">
        <v>3081</v>
      </c>
      <c r="F21" s="60" t="s">
        <v>3082</v>
      </c>
      <c r="G21" s="61" t="s">
        <v>89</v>
      </c>
      <c r="H21" s="62"/>
      <c r="I21" s="63" t="s">
        <v>101</v>
      </c>
      <c r="J21" s="63" t="s">
        <v>101</v>
      </c>
      <c r="M21" s="80">
        <v>1</v>
      </c>
      <c r="N21" s="18" t="s">
        <v>102</v>
      </c>
      <c r="O21" s="18" t="s">
        <v>92</v>
      </c>
      <c r="Q21" s="64" t="str">
        <f t="shared" si="0"/>
        <v>OBS_14</v>
      </c>
      <c r="R21" s="64" t="s">
        <v>3083</v>
      </c>
      <c r="S21" s="64" t="s">
        <v>3738</v>
      </c>
      <c r="T21" s="64" t="s">
        <v>95</v>
      </c>
    </row>
    <row r="22" spans="1:20" s="4" customFormat="1" ht="37.799999999999997" x14ac:dyDescent="0.2">
      <c r="A22" s="12"/>
      <c r="B22" s="60" t="s">
        <v>129</v>
      </c>
      <c r="C22" s="60" t="s">
        <v>3739</v>
      </c>
      <c r="D22" s="60" t="s">
        <v>3689</v>
      </c>
      <c r="E22" s="60" t="s">
        <v>3740</v>
      </c>
      <c r="F22" s="60" t="s">
        <v>3741</v>
      </c>
      <c r="G22" s="61" t="s">
        <v>219</v>
      </c>
      <c r="H22" s="62"/>
      <c r="I22" s="63" t="s">
        <v>101</v>
      </c>
      <c r="J22" s="63" t="s">
        <v>101</v>
      </c>
      <c r="M22" s="80">
        <v>1</v>
      </c>
      <c r="N22" s="18" t="s">
        <v>102</v>
      </c>
      <c r="O22" s="18" t="s">
        <v>92</v>
      </c>
      <c r="Q22" s="64" t="str">
        <f t="shared" si="0"/>
        <v>OBS_15</v>
      </c>
      <c r="R22" s="64" t="s">
        <v>3742</v>
      </c>
      <c r="S22" s="64" t="s">
        <v>3743</v>
      </c>
      <c r="T22" s="64" t="s">
        <v>222</v>
      </c>
    </row>
  </sheetData>
  <autoFilter ref="B7:T22" xr:uid="{A2635243-488A-4E10-94C3-06B6C26EC646}"/>
  <mergeCells count="18">
    <mergeCell ref="I5:I6"/>
    <mergeCell ref="J5:J6"/>
    <mergeCell ref="H5:H6"/>
    <mergeCell ref="F5:F6"/>
    <mergeCell ref="A1:A2"/>
    <mergeCell ref="B5:B6"/>
    <mergeCell ref="C5:C6"/>
    <mergeCell ref="D5:D6"/>
    <mergeCell ref="E5:E6"/>
    <mergeCell ref="G5:G6"/>
    <mergeCell ref="B1:E2"/>
    <mergeCell ref="T5:T6"/>
    <mergeCell ref="Q5:Q6"/>
    <mergeCell ref="S5:S6"/>
    <mergeCell ref="R5:R6"/>
    <mergeCell ref="M5:M6"/>
    <mergeCell ref="N5:N6"/>
    <mergeCell ref="O5:O6"/>
  </mergeCells>
  <phoneticPr fontId="36" type="noConversion"/>
  <hyperlinks>
    <hyperlink ref="A1:A2" location="'Table of contents'!A1" display="Back to map" xr:uid="{26417D14-1A32-4FEC-9E08-ACEF9D2CAAC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7DA9-1F17-4D69-8F9D-845A49D6B988}">
  <sheetPr codeName="Sheet27">
    <tabColor theme="5"/>
  </sheetPr>
  <dimension ref="A1:J15"/>
  <sheetViews>
    <sheetView zoomScale="70" zoomScaleNormal="70" workbookViewId="0">
      <selection sqref="A1:F1048576"/>
    </sheetView>
  </sheetViews>
  <sheetFormatPr defaultColWidth="0" defaultRowHeight="0" customHeight="1" zeroHeight="1" x14ac:dyDescent="0.2"/>
  <cols>
    <col min="1" max="6" width="12.6328125" style="227" customWidth="1"/>
    <col min="7" max="10" width="12.6328125" style="54" hidden="1" customWidth="1"/>
    <col min="11" max="16384" width="7.26953125" style="54" hidden="1"/>
  </cols>
  <sheetData>
    <row r="1" spans="1:10" ht="16.2" customHeight="1" x14ac:dyDescent="0.2">
      <c r="A1" s="227" t="s">
        <v>3744</v>
      </c>
      <c r="G1" s="53"/>
      <c r="H1" s="53"/>
      <c r="I1" s="53"/>
      <c r="J1" s="53"/>
    </row>
    <row r="2" spans="1:10" ht="16.2" customHeight="1" x14ac:dyDescent="0.2">
      <c r="G2" s="53"/>
      <c r="H2" s="53"/>
      <c r="I2" s="53"/>
      <c r="J2" s="53"/>
    </row>
    <row r="3" spans="1:10" ht="11.4" customHeight="1" x14ac:dyDescent="0.2">
      <c r="G3" s="53"/>
      <c r="H3" s="53"/>
      <c r="I3" s="53"/>
      <c r="J3" s="53"/>
    </row>
    <row r="4" spans="1:10" ht="11.4" customHeight="1" x14ac:dyDescent="0.2">
      <c r="G4" s="53"/>
      <c r="H4" s="53"/>
      <c r="I4" s="53"/>
      <c r="J4" s="53"/>
    </row>
    <row r="5" spans="1:10" ht="11.4" customHeight="1" x14ac:dyDescent="0.2">
      <c r="G5" s="53"/>
      <c r="H5" s="53"/>
      <c r="I5" s="53"/>
      <c r="J5" s="53"/>
    </row>
    <row r="6" spans="1:10" ht="11.4" customHeight="1" x14ac:dyDescent="0.2">
      <c r="G6" s="53"/>
      <c r="H6" s="53"/>
      <c r="I6" s="53"/>
      <c r="J6" s="53"/>
    </row>
    <row r="7" spans="1:10" ht="11.4" customHeight="1" x14ac:dyDescent="0.2">
      <c r="G7" s="53"/>
      <c r="H7" s="53"/>
      <c r="I7" s="53"/>
      <c r="J7" s="53"/>
    </row>
    <row r="8" spans="1:10" ht="11.4" customHeight="1" x14ac:dyDescent="0.2">
      <c r="G8" s="53"/>
      <c r="H8" s="53"/>
      <c r="I8" s="53"/>
      <c r="J8" s="53"/>
    </row>
    <row r="9" spans="1:10" ht="11.4" customHeight="1" x14ac:dyDescent="0.2">
      <c r="G9" s="53"/>
      <c r="H9" s="53"/>
      <c r="I9" s="53"/>
      <c r="J9" s="53"/>
    </row>
    <row r="10" spans="1:10" ht="11.4" customHeight="1" x14ac:dyDescent="0.2">
      <c r="G10" s="53"/>
      <c r="H10" s="53"/>
      <c r="I10" s="53"/>
      <c r="J10" s="53"/>
    </row>
    <row r="11" spans="1:10" ht="11.4" customHeight="1" x14ac:dyDescent="0.2">
      <c r="G11" s="53"/>
      <c r="H11" s="53"/>
      <c r="I11" s="53"/>
      <c r="J11" s="53"/>
    </row>
    <row r="12" spans="1:10" ht="11.4" customHeight="1" x14ac:dyDescent="0.2">
      <c r="G12" s="53"/>
      <c r="H12" s="53"/>
      <c r="I12" s="53"/>
      <c r="J12" s="53"/>
    </row>
    <row r="13" spans="1:10" ht="11.4" customHeight="1" x14ac:dyDescent="0.2">
      <c r="G13" s="53"/>
      <c r="H13" s="53"/>
      <c r="I13" s="53"/>
      <c r="J13" s="53"/>
    </row>
    <row r="14" spans="1:10" ht="11.4" customHeight="1" x14ac:dyDescent="0.2">
      <c r="G14" s="53"/>
      <c r="H14" s="53"/>
      <c r="I14" s="53"/>
      <c r="J14" s="53"/>
    </row>
    <row r="15" spans="1:10" ht="11.4" customHeight="1" x14ac:dyDescent="0.2">
      <c r="G15" s="53"/>
      <c r="H15" s="53"/>
      <c r="I15" s="53"/>
      <c r="J15" s="53"/>
    </row>
  </sheetData>
  <mergeCells count="1">
    <mergeCell ref="A1:F104857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19D7F-E88E-41BB-9CCD-1BC7A3C52122}">
  <sheetPr codeName="Sheet29"/>
  <dimension ref="A1:T56"/>
  <sheetViews>
    <sheetView showGridLines="0" zoomScale="70" zoomScaleNormal="70" workbookViewId="0">
      <pane xSplit="6" ySplit="7" topLeftCell="J8" activePane="bottomRight" state="frozen"/>
      <selection activeCell="D131" sqref="D131"/>
      <selection pane="topRight" activeCell="D131" sqref="D131"/>
      <selection pane="bottomLeft" activeCell="D131" sqref="D131"/>
      <selection pane="bottomRight" activeCell="D131" sqref="D131"/>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43" style="65" customWidth="1"/>
    <col min="9" max="10" width="12.6328125" style="66" customWidth="1"/>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3745</v>
      </c>
      <c r="C1" s="225"/>
      <c r="D1" s="225"/>
      <c r="E1" s="225"/>
      <c r="I1" s="55"/>
      <c r="J1" s="55"/>
    </row>
    <row r="2" spans="1:20" s="1" customFormat="1" ht="16.2" customHeight="1" x14ac:dyDescent="0.2">
      <c r="A2" s="222"/>
      <c r="B2" s="225"/>
      <c r="C2" s="225"/>
      <c r="D2" s="225"/>
      <c r="E2" s="225"/>
      <c r="I2" s="55"/>
      <c r="J2" s="55"/>
    </row>
    <row r="3" spans="1:20" s="4" customFormat="1" ht="12.6" x14ac:dyDescent="0.2">
      <c r="A3" s="4" t="s">
        <v>65</v>
      </c>
      <c r="B3" s="68"/>
      <c r="F3" s="68"/>
      <c r="I3" s="52"/>
      <c r="J3" s="52"/>
    </row>
    <row r="4" spans="1:20" s="4" customFormat="1" ht="12.6" x14ac:dyDescent="0.2">
      <c r="B4" s="68"/>
      <c r="C4" s="4">
        <f>COUNTA(C8:C56)</f>
        <v>49</v>
      </c>
      <c r="F4" s="69"/>
      <c r="G4" s="69"/>
      <c r="I4" s="58">
        <f>COUNTIFS(I8:I56,"New")+COUNTIFS(I8:I56,"Changed")</f>
        <v>0</v>
      </c>
      <c r="J4" s="58">
        <f>COUNTIFS(J8:J56,"New")+COUNTIFS(J8:J56,"Changed")</f>
        <v>0</v>
      </c>
    </row>
    <row r="5" spans="1:20" s="4" customFormat="1" ht="12.6" customHeight="1" x14ac:dyDescent="0.2">
      <c r="B5" s="224" t="s">
        <v>67</v>
      </c>
      <c r="C5" s="218" t="s">
        <v>68</v>
      </c>
      <c r="D5" s="224"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s="4" customFormat="1" ht="12.6" x14ac:dyDescent="0.2">
      <c r="B6" s="224"/>
      <c r="C6" s="218"/>
      <c r="D6" s="224"/>
      <c r="E6" s="218"/>
      <c r="F6" s="218"/>
      <c r="G6" s="218"/>
      <c r="H6" s="218" t="s">
        <v>3746</v>
      </c>
      <c r="I6" s="221"/>
      <c r="J6" s="221"/>
      <c r="M6" s="220"/>
      <c r="N6" s="220"/>
      <c r="O6" s="220"/>
      <c r="Q6" s="226"/>
      <c r="R6" s="226"/>
      <c r="S6" s="226"/>
      <c r="T6" s="226"/>
    </row>
    <row r="7" spans="1:20" s="4" customFormat="1" ht="12.6" x14ac:dyDescent="0.2">
      <c r="B7" s="10"/>
      <c r="C7" s="10"/>
      <c r="D7" s="10"/>
      <c r="E7" s="70"/>
      <c r="F7" s="70"/>
      <c r="G7" s="70"/>
      <c r="H7" s="59"/>
      <c r="I7" s="59"/>
      <c r="J7" s="59"/>
      <c r="M7" s="10"/>
      <c r="N7" s="10"/>
      <c r="O7" s="10"/>
      <c r="Q7" s="11"/>
      <c r="R7" s="11"/>
      <c r="S7" s="11"/>
      <c r="T7" s="11"/>
    </row>
    <row r="8" spans="1:20" s="4" customFormat="1" ht="37.799999999999997" x14ac:dyDescent="0.2">
      <c r="A8" s="12"/>
      <c r="B8" s="60" t="s">
        <v>85</v>
      </c>
      <c r="C8" s="60" t="s">
        <v>3747</v>
      </c>
      <c r="D8" s="60" t="s">
        <v>3748</v>
      </c>
      <c r="E8" s="60" t="s">
        <v>3749</v>
      </c>
      <c r="F8" s="60" t="s">
        <v>3750</v>
      </c>
      <c r="G8" s="77" t="s">
        <v>89</v>
      </c>
      <c r="H8" s="73"/>
      <c r="I8" s="78" t="s">
        <v>101</v>
      </c>
      <c r="J8" s="78" t="s">
        <v>101</v>
      </c>
      <c r="M8" s="18">
        <v>1</v>
      </c>
      <c r="N8" s="18" t="s">
        <v>102</v>
      </c>
      <c r="O8" s="18" t="s">
        <v>92</v>
      </c>
      <c r="Q8" s="64" t="str">
        <f>C8</f>
        <v>INVRE_1</v>
      </c>
      <c r="R8" s="64" t="s">
        <v>3751</v>
      </c>
      <c r="S8" s="64" t="s">
        <v>3752</v>
      </c>
      <c r="T8" s="64" t="s">
        <v>95</v>
      </c>
    </row>
    <row r="9" spans="1:20" s="4" customFormat="1" ht="113.4" x14ac:dyDescent="0.2">
      <c r="A9" s="12"/>
      <c r="B9" s="60" t="s">
        <v>129</v>
      </c>
      <c r="C9" s="60" t="s">
        <v>3753</v>
      </c>
      <c r="D9" s="60" t="s">
        <v>3748</v>
      </c>
      <c r="E9" s="60" t="s">
        <v>3754</v>
      </c>
      <c r="F9" s="60" t="s">
        <v>3755</v>
      </c>
      <c r="G9" s="60" t="s">
        <v>1428</v>
      </c>
      <c r="H9" s="73"/>
      <c r="I9" s="78" t="s">
        <v>101</v>
      </c>
      <c r="J9" s="78" t="s">
        <v>101</v>
      </c>
      <c r="M9" s="18">
        <v>1</v>
      </c>
      <c r="N9" s="18" t="s">
        <v>102</v>
      </c>
      <c r="O9" s="18" t="s">
        <v>92</v>
      </c>
      <c r="Q9" s="64" t="str">
        <f t="shared" ref="Q9:Q56" si="0">C9</f>
        <v>INVRE_2</v>
      </c>
      <c r="R9" s="64" t="s">
        <v>3756</v>
      </c>
      <c r="S9" s="64" t="s">
        <v>3757</v>
      </c>
      <c r="T9" s="64" t="s">
        <v>1432</v>
      </c>
    </row>
    <row r="10" spans="1:20" s="4" customFormat="1" ht="409.6" x14ac:dyDescent="0.2">
      <c r="A10" s="12"/>
      <c r="B10" s="60" t="s">
        <v>129</v>
      </c>
      <c r="C10" s="60" t="s">
        <v>3758</v>
      </c>
      <c r="D10" s="60" t="s">
        <v>3748</v>
      </c>
      <c r="E10" s="60" t="s">
        <v>3759</v>
      </c>
      <c r="F10" s="60" t="s">
        <v>3759</v>
      </c>
      <c r="G10" s="60" t="s">
        <v>1436</v>
      </c>
      <c r="H10" s="73"/>
      <c r="I10" s="78" t="s">
        <v>101</v>
      </c>
      <c r="J10" s="78" t="s">
        <v>101</v>
      </c>
      <c r="M10" s="18">
        <v>1</v>
      </c>
      <c r="N10" s="18" t="s">
        <v>102</v>
      </c>
      <c r="O10" s="18" t="s">
        <v>92</v>
      </c>
      <c r="Q10" s="64" t="str">
        <f t="shared" si="0"/>
        <v>INVRE_3</v>
      </c>
      <c r="R10" s="64" t="s">
        <v>3760</v>
      </c>
      <c r="S10" s="64" t="s">
        <v>3760</v>
      </c>
      <c r="T10" s="64" t="s">
        <v>1439</v>
      </c>
    </row>
    <row r="11" spans="1:20" s="4" customFormat="1" ht="50.4" x14ac:dyDescent="0.2">
      <c r="A11" s="12"/>
      <c r="B11" s="60" t="s">
        <v>129</v>
      </c>
      <c r="C11" s="60" t="s">
        <v>3761</v>
      </c>
      <c r="D11" s="60" t="s">
        <v>3748</v>
      </c>
      <c r="E11" s="60" t="s">
        <v>3762</v>
      </c>
      <c r="F11" s="60" t="s">
        <v>3763</v>
      </c>
      <c r="G11" s="60" t="s">
        <v>3764</v>
      </c>
      <c r="H11" s="73"/>
      <c r="I11" s="78" t="s">
        <v>101</v>
      </c>
      <c r="J11" s="78" t="s">
        <v>101</v>
      </c>
      <c r="M11" s="18">
        <v>1</v>
      </c>
      <c r="N11" s="18" t="s">
        <v>102</v>
      </c>
      <c r="O11" s="18" t="s">
        <v>92</v>
      </c>
      <c r="Q11" s="64" t="str">
        <f t="shared" si="0"/>
        <v>INVRE_4</v>
      </c>
      <c r="R11" s="64" t="s">
        <v>3765</v>
      </c>
      <c r="S11" s="64" t="s">
        <v>3766</v>
      </c>
      <c r="T11" s="64" t="s">
        <v>3767</v>
      </c>
    </row>
    <row r="12" spans="1:20" s="4" customFormat="1" ht="37.799999999999997" x14ac:dyDescent="0.2">
      <c r="A12" s="12"/>
      <c r="B12" s="60" t="s">
        <v>85</v>
      </c>
      <c r="C12" s="60" t="s">
        <v>3768</v>
      </c>
      <c r="D12" s="60" t="s">
        <v>3748</v>
      </c>
      <c r="E12" s="60" t="s">
        <v>3769</v>
      </c>
      <c r="F12" s="60" t="s">
        <v>3770</v>
      </c>
      <c r="G12" s="60" t="s">
        <v>89</v>
      </c>
      <c r="H12" s="73"/>
      <c r="I12" s="78" t="s">
        <v>101</v>
      </c>
      <c r="J12" s="78" t="s">
        <v>101</v>
      </c>
      <c r="M12" s="18">
        <v>2</v>
      </c>
      <c r="N12" s="18" t="s">
        <v>102</v>
      </c>
      <c r="O12" s="18" t="s">
        <v>184</v>
      </c>
      <c r="Q12" s="64" t="str">
        <f t="shared" si="0"/>
        <v>INVRE_5</v>
      </c>
      <c r="R12" s="64" t="s">
        <v>3771</v>
      </c>
      <c r="S12" s="64" t="s">
        <v>3772</v>
      </c>
      <c r="T12" s="64" t="s">
        <v>95</v>
      </c>
    </row>
    <row r="13" spans="1:20" s="4" customFormat="1" ht="50.4" x14ac:dyDescent="0.2">
      <c r="A13" s="12"/>
      <c r="B13" s="60" t="s">
        <v>85</v>
      </c>
      <c r="C13" s="60" t="s">
        <v>3773</v>
      </c>
      <c r="D13" s="60" t="s">
        <v>3748</v>
      </c>
      <c r="E13" s="60" t="s">
        <v>1447</v>
      </c>
      <c r="F13" s="60" t="s">
        <v>3774</v>
      </c>
      <c r="G13" s="60" t="s">
        <v>1449</v>
      </c>
      <c r="H13" s="73"/>
      <c r="I13" s="78" t="s">
        <v>101</v>
      </c>
      <c r="J13" s="78" t="s">
        <v>101</v>
      </c>
      <c r="M13" s="18">
        <v>1</v>
      </c>
      <c r="N13" s="18" t="s">
        <v>102</v>
      </c>
      <c r="O13" s="18" t="s">
        <v>92</v>
      </c>
      <c r="Q13" s="64" t="str">
        <f t="shared" si="0"/>
        <v>INVRE_6</v>
      </c>
      <c r="R13" s="64" t="s">
        <v>1450</v>
      </c>
      <c r="S13" s="64" t="s">
        <v>3775</v>
      </c>
      <c r="T13" s="64" t="s">
        <v>1452</v>
      </c>
    </row>
    <row r="14" spans="1:20" s="4" customFormat="1" ht="37.799999999999997" x14ac:dyDescent="0.2">
      <c r="A14" s="12"/>
      <c r="B14" s="60" t="s">
        <v>85</v>
      </c>
      <c r="C14" s="60" t="s">
        <v>3776</v>
      </c>
      <c r="D14" s="60" t="s">
        <v>3748</v>
      </c>
      <c r="E14" s="60" t="s">
        <v>2611</v>
      </c>
      <c r="F14" s="60" t="s">
        <v>3777</v>
      </c>
      <c r="G14" s="60" t="s">
        <v>418</v>
      </c>
      <c r="H14" s="73"/>
      <c r="I14" s="78" t="s">
        <v>101</v>
      </c>
      <c r="J14" s="78" t="s">
        <v>101</v>
      </c>
      <c r="M14" s="18">
        <v>1</v>
      </c>
      <c r="N14" s="18" t="s">
        <v>102</v>
      </c>
      <c r="O14" s="18" t="s">
        <v>92</v>
      </c>
      <c r="Q14" s="64" t="str">
        <f t="shared" si="0"/>
        <v>INVRE_7</v>
      </c>
      <c r="R14" s="64" t="s">
        <v>2613</v>
      </c>
      <c r="S14" s="64" t="s">
        <v>3778</v>
      </c>
      <c r="T14" s="64" t="s">
        <v>744</v>
      </c>
    </row>
    <row r="15" spans="1:20" s="4" customFormat="1" ht="37.799999999999997" x14ac:dyDescent="0.2">
      <c r="A15" s="12"/>
      <c r="B15" s="60" t="s">
        <v>85</v>
      </c>
      <c r="C15" s="60" t="s">
        <v>3779</v>
      </c>
      <c r="D15" s="60" t="s">
        <v>3748</v>
      </c>
      <c r="E15" s="60" t="s">
        <v>2616</v>
      </c>
      <c r="F15" s="60" t="s">
        <v>3780</v>
      </c>
      <c r="G15" s="60" t="s">
        <v>753</v>
      </c>
      <c r="H15" s="73"/>
      <c r="I15" s="78" t="s">
        <v>101</v>
      </c>
      <c r="J15" s="78" t="s">
        <v>101</v>
      </c>
      <c r="M15" s="18">
        <v>1</v>
      </c>
      <c r="N15" s="18" t="s">
        <v>102</v>
      </c>
      <c r="O15" s="18" t="s">
        <v>92</v>
      </c>
      <c r="Q15" s="64" t="str">
        <f t="shared" si="0"/>
        <v>INVRE_8</v>
      </c>
      <c r="R15" s="64" t="s">
        <v>2618</v>
      </c>
      <c r="S15" s="64" t="s">
        <v>3781</v>
      </c>
      <c r="T15" s="64" t="s">
        <v>756</v>
      </c>
    </row>
    <row r="16" spans="1:20" s="4" customFormat="1" ht="50.4" x14ac:dyDescent="0.2">
      <c r="A16" s="12"/>
      <c r="B16" s="60" t="s">
        <v>129</v>
      </c>
      <c r="C16" s="60" t="s">
        <v>3782</v>
      </c>
      <c r="D16" s="60" t="s">
        <v>3748</v>
      </c>
      <c r="E16" s="60" t="s">
        <v>1454</v>
      </c>
      <c r="F16" s="60" t="s">
        <v>3783</v>
      </c>
      <c r="G16" s="60" t="s">
        <v>1456</v>
      </c>
      <c r="H16" s="73"/>
      <c r="I16" s="78" t="s">
        <v>101</v>
      </c>
      <c r="J16" s="78" t="s">
        <v>101</v>
      </c>
      <c r="M16" s="18">
        <v>1</v>
      </c>
      <c r="N16" s="18" t="s">
        <v>102</v>
      </c>
      <c r="O16" s="18" t="s">
        <v>92</v>
      </c>
      <c r="Q16" s="64" t="str">
        <f t="shared" si="0"/>
        <v>INVRE_9</v>
      </c>
      <c r="R16" s="64" t="s">
        <v>1458</v>
      </c>
      <c r="S16" s="64" t="s">
        <v>3784</v>
      </c>
      <c r="T16" s="64" t="s">
        <v>1460</v>
      </c>
    </row>
    <row r="17" spans="1:20" s="4" customFormat="1" ht="37.799999999999997" x14ac:dyDescent="0.2">
      <c r="A17" s="12"/>
      <c r="B17" s="60" t="s">
        <v>129</v>
      </c>
      <c r="C17" s="60" t="s">
        <v>3785</v>
      </c>
      <c r="D17" s="60" t="s">
        <v>3748</v>
      </c>
      <c r="E17" s="60" t="s">
        <v>1462</v>
      </c>
      <c r="F17" s="60" t="s">
        <v>3786</v>
      </c>
      <c r="G17" s="60" t="s">
        <v>89</v>
      </c>
      <c r="H17" s="73"/>
      <c r="I17" s="78" t="s">
        <v>101</v>
      </c>
      <c r="J17" s="78" t="s">
        <v>101</v>
      </c>
      <c r="M17" s="18">
        <v>1</v>
      </c>
      <c r="N17" s="18" t="s">
        <v>102</v>
      </c>
      <c r="O17" s="18" t="s">
        <v>92</v>
      </c>
      <c r="Q17" s="64" t="str">
        <f t="shared" si="0"/>
        <v>INVRE_10</v>
      </c>
      <c r="R17" s="64" t="s">
        <v>1464</v>
      </c>
      <c r="S17" s="64" t="s">
        <v>3787</v>
      </c>
      <c r="T17" s="64" t="s">
        <v>95</v>
      </c>
    </row>
    <row r="18" spans="1:20" s="4" customFormat="1" ht="37.799999999999997" x14ac:dyDescent="0.2">
      <c r="A18" s="12"/>
      <c r="B18" s="60" t="s">
        <v>129</v>
      </c>
      <c r="C18" s="60" t="s">
        <v>3788</v>
      </c>
      <c r="D18" s="60" t="s">
        <v>3748</v>
      </c>
      <c r="E18" s="60" t="s">
        <v>1467</v>
      </c>
      <c r="F18" s="60" t="s">
        <v>3789</v>
      </c>
      <c r="G18" s="60" t="s">
        <v>1469</v>
      </c>
      <c r="H18" s="73"/>
      <c r="I18" s="78" t="s">
        <v>101</v>
      </c>
      <c r="J18" s="78" t="s">
        <v>101</v>
      </c>
      <c r="M18" s="18">
        <v>2</v>
      </c>
      <c r="N18" s="18" t="s">
        <v>102</v>
      </c>
      <c r="O18" s="18" t="s">
        <v>184</v>
      </c>
      <c r="Q18" s="64" t="str">
        <f t="shared" si="0"/>
        <v>INVRE_11</v>
      </c>
      <c r="R18" s="64" t="s">
        <v>1470</v>
      </c>
      <c r="S18" s="64" t="s">
        <v>3790</v>
      </c>
      <c r="T18" s="64" t="s">
        <v>1472</v>
      </c>
    </row>
    <row r="19" spans="1:20" s="4" customFormat="1" ht="75.599999999999994" x14ac:dyDescent="0.2">
      <c r="A19" s="12"/>
      <c r="B19" s="60" t="s">
        <v>129</v>
      </c>
      <c r="C19" s="60" t="s">
        <v>3791</v>
      </c>
      <c r="D19" s="60" t="s">
        <v>3748</v>
      </c>
      <c r="E19" s="60" t="s">
        <v>1474</v>
      </c>
      <c r="F19" s="60" t="s">
        <v>3792</v>
      </c>
      <c r="G19" s="60" t="s">
        <v>89</v>
      </c>
      <c r="H19" s="73"/>
      <c r="I19" s="78" t="s">
        <v>101</v>
      </c>
      <c r="J19" s="78" t="s">
        <v>101</v>
      </c>
      <c r="M19" s="18">
        <v>2</v>
      </c>
      <c r="N19" s="18" t="s">
        <v>102</v>
      </c>
      <c r="O19" s="18" t="s">
        <v>184</v>
      </c>
      <c r="Q19" s="64" t="str">
        <f t="shared" si="0"/>
        <v>INVRE_12</v>
      </c>
      <c r="R19" s="64" t="s">
        <v>1476</v>
      </c>
      <c r="S19" s="64" t="s">
        <v>3793</v>
      </c>
      <c r="T19" s="64" t="s">
        <v>95</v>
      </c>
    </row>
    <row r="20" spans="1:20" s="4" customFormat="1" ht="37.799999999999997" x14ac:dyDescent="0.2">
      <c r="A20" s="12"/>
      <c r="B20" s="60" t="s">
        <v>129</v>
      </c>
      <c r="C20" s="60" t="s">
        <v>3794</v>
      </c>
      <c r="D20" s="60" t="s">
        <v>3748</v>
      </c>
      <c r="E20" s="60" t="s">
        <v>3795</v>
      </c>
      <c r="F20" s="60" t="s">
        <v>3796</v>
      </c>
      <c r="G20" s="60" t="s">
        <v>418</v>
      </c>
      <c r="H20" s="73"/>
      <c r="I20" s="78" t="s">
        <v>101</v>
      </c>
      <c r="J20" s="78" t="s">
        <v>101</v>
      </c>
      <c r="M20" s="18">
        <v>1</v>
      </c>
      <c r="N20" s="18" t="s">
        <v>102</v>
      </c>
      <c r="O20" s="18" t="s">
        <v>92</v>
      </c>
      <c r="Q20" s="64" t="str">
        <f t="shared" si="0"/>
        <v>INVRE_13</v>
      </c>
      <c r="R20" s="64" t="s">
        <v>3797</v>
      </c>
      <c r="S20" s="64" t="s">
        <v>3798</v>
      </c>
      <c r="T20" s="64" t="s">
        <v>744</v>
      </c>
    </row>
    <row r="21" spans="1:20" s="4" customFormat="1" ht="50.4" x14ac:dyDescent="0.2">
      <c r="A21" s="12"/>
      <c r="B21" s="60" t="s">
        <v>129</v>
      </c>
      <c r="C21" s="60" t="s">
        <v>3799</v>
      </c>
      <c r="D21" s="60" t="s">
        <v>3748</v>
      </c>
      <c r="E21" s="60" t="s">
        <v>1484</v>
      </c>
      <c r="F21" s="60" t="s">
        <v>3800</v>
      </c>
      <c r="G21" s="60" t="s">
        <v>753</v>
      </c>
      <c r="H21" s="73"/>
      <c r="I21" s="78" t="s">
        <v>101</v>
      </c>
      <c r="J21" s="78" t="s">
        <v>101</v>
      </c>
      <c r="M21" s="18">
        <v>1</v>
      </c>
      <c r="N21" s="18" t="s">
        <v>102</v>
      </c>
      <c r="O21" s="18" t="s">
        <v>92</v>
      </c>
      <c r="Q21" s="64" t="str">
        <f t="shared" si="0"/>
        <v>INVRE_14</v>
      </c>
      <c r="R21" s="64" t="s">
        <v>1486</v>
      </c>
      <c r="S21" s="64" t="s">
        <v>3801</v>
      </c>
      <c r="T21" s="64" t="s">
        <v>756</v>
      </c>
    </row>
    <row r="22" spans="1:20" s="4" customFormat="1" ht="37.799999999999997" x14ac:dyDescent="0.2">
      <c r="A22" s="12"/>
      <c r="B22" s="60" t="s">
        <v>129</v>
      </c>
      <c r="C22" s="60" t="s">
        <v>3802</v>
      </c>
      <c r="D22" s="60" t="s">
        <v>3748</v>
      </c>
      <c r="E22" s="60" t="s">
        <v>1517</v>
      </c>
      <c r="F22" s="60" t="s">
        <v>3803</v>
      </c>
      <c r="G22" s="60" t="s">
        <v>89</v>
      </c>
      <c r="H22" s="73"/>
      <c r="I22" s="78" t="s">
        <v>101</v>
      </c>
      <c r="J22" s="78" t="s">
        <v>101</v>
      </c>
      <c r="M22" s="18">
        <v>1</v>
      </c>
      <c r="N22" s="18" t="s">
        <v>102</v>
      </c>
      <c r="O22" s="18" t="s">
        <v>92</v>
      </c>
      <c r="Q22" s="64" t="str">
        <f t="shared" si="0"/>
        <v>INVRE_15</v>
      </c>
      <c r="R22" s="64" t="s">
        <v>1520</v>
      </c>
      <c r="S22" s="64" t="s">
        <v>3804</v>
      </c>
      <c r="T22" s="64" t="s">
        <v>95</v>
      </c>
    </row>
    <row r="23" spans="1:20" s="4" customFormat="1" ht="37.799999999999997" x14ac:dyDescent="0.2">
      <c r="A23" s="12"/>
      <c r="B23" s="60" t="s">
        <v>129</v>
      </c>
      <c r="C23" s="60" t="s">
        <v>3805</v>
      </c>
      <c r="D23" s="60" t="s">
        <v>3748</v>
      </c>
      <c r="E23" s="60" t="s">
        <v>1523</v>
      </c>
      <c r="F23" s="60" t="s">
        <v>3806</v>
      </c>
      <c r="G23" s="60" t="s">
        <v>500</v>
      </c>
      <c r="H23" s="73"/>
      <c r="I23" s="78" t="s">
        <v>101</v>
      </c>
      <c r="J23" s="78" t="s">
        <v>101</v>
      </c>
      <c r="M23" s="18">
        <v>1</v>
      </c>
      <c r="N23" s="18" t="s">
        <v>102</v>
      </c>
      <c r="O23" s="18" t="s">
        <v>92</v>
      </c>
      <c r="Q23" s="64" t="str">
        <f t="shared" si="0"/>
        <v>INVRE_16</v>
      </c>
      <c r="R23" s="64" t="s">
        <v>1526</v>
      </c>
      <c r="S23" s="64" t="s">
        <v>3807</v>
      </c>
      <c r="T23" s="64" t="s">
        <v>587</v>
      </c>
    </row>
    <row r="24" spans="1:20" s="4" customFormat="1" ht="37.799999999999997" x14ac:dyDescent="0.2">
      <c r="A24" s="12"/>
      <c r="B24" s="60" t="s">
        <v>129</v>
      </c>
      <c r="C24" s="60" t="s">
        <v>3808</v>
      </c>
      <c r="D24" s="60" t="s">
        <v>3748</v>
      </c>
      <c r="E24" s="60" t="s">
        <v>1529</v>
      </c>
      <c r="F24" s="60" t="s">
        <v>3809</v>
      </c>
      <c r="G24" s="60" t="s">
        <v>89</v>
      </c>
      <c r="H24" s="73"/>
      <c r="I24" s="78" t="s">
        <v>101</v>
      </c>
      <c r="J24" s="78" t="s">
        <v>101</v>
      </c>
      <c r="M24" s="18">
        <v>1</v>
      </c>
      <c r="N24" s="18" t="s">
        <v>102</v>
      </c>
      <c r="O24" s="18" t="s">
        <v>92</v>
      </c>
      <c r="Q24" s="64" t="str">
        <f t="shared" si="0"/>
        <v>INVRE_17</v>
      </c>
      <c r="R24" s="64" t="s">
        <v>1531</v>
      </c>
      <c r="S24" s="64" t="s">
        <v>3810</v>
      </c>
      <c r="T24" s="64" t="s">
        <v>95</v>
      </c>
    </row>
    <row r="25" spans="1:20" s="4" customFormat="1" ht="88.2" x14ac:dyDescent="0.2">
      <c r="A25" s="12"/>
      <c r="B25" s="60" t="s">
        <v>129</v>
      </c>
      <c r="C25" s="60" t="s">
        <v>3811</v>
      </c>
      <c r="D25" s="60" t="s">
        <v>3748</v>
      </c>
      <c r="E25" s="60" t="s">
        <v>1534</v>
      </c>
      <c r="F25" s="60" t="s">
        <v>3812</v>
      </c>
      <c r="G25" s="60" t="s">
        <v>1536</v>
      </c>
      <c r="H25" s="73"/>
      <c r="I25" s="78" t="s">
        <v>101</v>
      </c>
      <c r="J25" s="78" t="s">
        <v>101</v>
      </c>
      <c r="M25" s="18">
        <v>1</v>
      </c>
      <c r="N25" s="18" t="s">
        <v>102</v>
      </c>
      <c r="O25" s="18" t="s">
        <v>92</v>
      </c>
      <c r="Q25" s="64" t="str">
        <f t="shared" si="0"/>
        <v>INVRE_18</v>
      </c>
      <c r="R25" s="64" t="s">
        <v>1537</v>
      </c>
      <c r="S25" s="64" t="s">
        <v>3813</v>
      </c>
      <c r="T25" s="64" t="s">
        <v>1539</v>
      </c>
    </row>
    <row r="26" spans="1:20" s="4" customFormat="1" ht="37.799999999999997" x14ac:dyDescent="0.2">
      <c r="A26" s="12"/>
      <c r="B26" s="60" t="s">
        <v>129</v>
      </c>
      <c r="C26" s="60" t="s">
        <v>3814</v>
      </c>
      <c r="D26" s="60" t="s">
        <v>3748</v>
      </c>
      <c r="E26" s="60" t="s">
        <v>1541</v>
      </c>
      <c r="F26" s="60" t="s">
        <v>3815</v>
      </c>
      <c r="G26" s="60" t="s">
        <v>219</v>
      </c>
      <c r="H26" s="73"/>
      <c r="I26" s="78" t="s">
        <v>101</v>
      </c>
      <c r="J26" s="78" t="s">
        <v>101</v>
      </c>
      <c r="M26" s="18">
        <v>1</v>
      </c>
      <c r="N26" s="18" t="s">
        <v>102</v>
      </c>
      <c r="O26" s="18" t="s">
        <v>92</v>
      </c>
      <c r="Q26" s="64" t="str">
        <f t="shared" si="0"/>
        <v>INVRE_19</v>
      </c>
      <c r="R26" s="64" t="s">
        <v>1544</v>
      </c>
      <c r="S26" s="64" t="s">
        <v>3816</v>
      </c>
      <c r="T26" s="64" t="s">
        <v>222</v>
      </c>
    </row>
    <row r="27" spans="1:20" s="4" customFormat="1" ht="63" x14ac:dyDescent="0.2">
      <c r="A27" s="12"/>
      <c r="B27" s="60" t="s">
        <v>129</v>
      </c>
      <c r="C27" s="60" t="s">
        <v>3817</v>
      </c>
      <c r="D27" s="60" t="s">
        <v>3748</v>
      </c>
      <c r="E27" s="60" t="s">
        <v>1547</v>
      </c>
      <c r="F27" s="60" t="s">
        <v>3818</v>
      </c>
      <c r="G27" s="60" t="s">
        <v>219</v>
      </c>
      <c r="H27" s="73"/>
      <c r="I27" s="78" t="s">
        <v>101</v>
      </c>
      <c r="J27" s="78" t="s">
        <v>101</v>
      </c>
      <c r="M27" s="18">
        <v>1</v>
      </c>
      <c r="N27" s="18" t="s">
        <v>102</v>
      </c>
      <c r="O27" s="18" t="s">
        <v>92</v>
      </c>
      <c r="Q27" s="64" t="str">
        <f t="shared" si="0"/>
        <v>INVRE_20</v>
      </c>
      <c r="R27" s="64" t="s">
        <v>1549</v>
      </c>
      <c r="S27" s="64" t="s">
        <v>3819</v>
      </c>
      <c r="T27" s="64" t="s">
        <v>222</v>
      </c>
    </row>
    <row r="28" spans="1:20" s="4" customFormat="1" ht="37.799999999999997" x14ac:dyDescent="0.2">
      <c r="A28" s="12"/>
      <c r="B28" s="60" t="s">
        <v>129</v>
      </c>
      <c r="C28" s="60" t="s">
        <v>3820</v>
      </c>
      <c r="D28" s="60" t="s">
        <v>3748</v>
      </c>
      <c r="E28" s="60" t="s">
        <v>3821</v>
      </c>
      <c r="F28" s="60" t="s">
        <v>3822</v>
      </c>
      <c r="G28" s="60" t="s">
        <v>219</v>
      </c>
      <c r="H28" s="73"/>
      <c r="I28" s="78" t="s">
        <v>101</v>
      </c>
      <c r="J28" s="78" t="s">
        <v>101</v>
      </c>
      <c r="M28" s="18">
        <v>2</v>
      </c>
      <c r="N28" s="18" t="s">
        <v>102</v>
      </c>
      <c r="O28" s="18" t="s">
        <v>184</v>
      </c>
      <c r="Q28" s="64" t="str">
        <f t="shared" si="0"/>
        <v>INVRE_21</v>
      </c>
      <c r="R28" s="64" t="s">
        <v>3823</v>
      </c>
      <c r="S28" s="64"/>
      <c r="T28" s="64" t="s">
        <v>222</v>
      </c>
    </row>
    <row r="29" spans="1:20" s="4" customFormat="1" ht="37.799999999999997" x14ac:dyDescent="0.2">
      <c r="A29" s="12"/>
      <c r="B29" s="60" t="s">
        <v>129</v>
      </c>
      <c r="C29" s="60" t="s">
        <v>3824</v>
      </c>
      <c r="D29" s="60" t="s">
        <v>3748</v>
      </c>
      <c r="E29" s="60" t="s">
        <v>1552</v>
      </c>
      <c r="F29" s="60" t="s">
        <v>3825</v>
      </c>
      <c r="G29" s="60" t="s">
        <v>219</v>
      </c>
      <c r="H29" s="73"/>
      <c r="I29" s="78" t="s">
        <v>101</v>
      </c>
      <c r="J29" s="78" t="s">
        <v>101</v>
      </c>
      <c r="M29" s="18">
        <v>3</v>
      </c>
      <c r="N29" s="18" t="s">
        <v>102</v>
      </c>
      <c r="O29" s="18" t="s">
        <v>133</v>
      </c>
      <c r="Q29" s="64" t="str">
        <f t="shared" si="0"/>
        <v>INVRE_22</v>
      </c>
      <c r="R29" s="64" t="s">
        <v>1554</v>
      </c>
      <c r="S29" s="64" t="s">
        <v>3826</v>
      </c>
      <c r="T29" s="64" t="s">
        <v>222</v>
      </c>
    </row>
    <row r="30" spans="1:20" s="4" customFormat="1" ht="113.4" x14ac:dyDescent="0.2">
      <c r="A30" s="12"/>
      <c r="B30" s="60" t="s">
        <v>129</v>
      </c>
      <c r="C30" s="60" t="s">
        <v>3827</v>
      </c>
      <c r="D30" s="60" t="s">
        <v>3748</v>
      </c>
      <c r="E30" s="60" t="s">
        <v>3828</v>
      </c>
      <c r="F30" s="60" t="s">
        <v>3829</v>
      </c>
      <c r="G30" s="60" t="s">
        <v>1503</v>
      </c>
      <c r="H30" s="73"/>
      <c r="I30" s="78" t="s">
        <v>101</v>
      </c>
      <c r="J30" s="78" t="s">
        <v>101</v>
      </c>
      <c r="M30" s="18">
        <v>1</v>
      </c>
      <c r="N30" s="18" t="s">
        <v>102</v>
      </c>
      <c r="O30" s="18" t="s">
        <v>92</v>
      </c>
      <c r="Q30" s="64" t="str">
        <f t="shared" si="0"/>
        <v>INVRE_23</v>
      </c>
      <c r="R30" s="64" t="s">
        <v>3830</v>
      </c>
      <c r="S30" s="64" t="s">
        <v>3831</v>
      </c>
      <c r="T30" s="64" t="s">
        <v>599</v>
      </c>
    </row>
    <row r="31" spans="1:20" s="4" customFormat="1" ht="37.799999999999997" x14ac:dyDescent="0.2">
      <c r="A31" s="12"/>
      <c r="B31" s="60" t="s">
        <v>85</v>
      </c>
      <c r="C31" s="60" t="s">
        <v>3832</v>
      </c>
      <c r="D31" s="60" t="s">
        <v>3748</v>
      </c>
      <c r="E31" s="60" t="s">
        <v>263</v>
      </c>
      <c r="F31" s="60" t="s">
        <v>1563</v>
      </c>
      <c r="G31" s="60" t="s">
        <v>219</v>
      </c>
      <c r="H31" s="73"/>
      <c r="I31" s="78" t="s">
        <v>101</v>
      </c>
      <c r="J31" s="78" t="s">
        <v>101</v>
      </c>
      <c r="M31" s="18">
        <v>1</v>
      </c>
      <c r="N31" s="18" t="s">
        <v>102</v>
      </c>
      <c r="O31" s="18" t="s">
        <v>92</v>
      </c>
      <c r="Q31" s="64" t="str">
        <f t="shared" si="0"/>
        <v>INVRE_24</v>
      </c>
      <c r="R31" s="64" t="s">
        <v>266</v>
      </c>
      <c r="S31" s="64" t="s">
        <v>1564</v>
      </c>
      <c r="T31" s="64" t="s">
        <v>222</v>
      </c>
    </row>
    <row r="32" spans="1:20" s="4" customFormat="1" ht="113.4" x14ac:dyDescent="0.2">
      <c r="A32" s="12"/>
      <c r="B32" s="60" t="s">
        <v>129</v>
      </c>
      <c r="C32" s="60" t="s">
        <v>3833</v>
      </c>
      <c r="D32" s="60" t="s">
        <v>3748</v>
      </c>
      <c r="E32" s="60" t="s">
        <v>1566</v>
      </c>
      <c r="F32" s="60" t="s">
        <v>3834</v>
      </c>
      <c r="G32" s="60" t="s">
        <v>219</v>
      </c>
      <c r="H32" s="73"/>
      <c r="I32" s="78" t="s">
        <v>101</v>
      </c>
      <c r="J32" s="78" t="s">
        <v>101</v>
      </c>
      <c r="M32" s="18">
        <v>1</v>
      </c>
      <c r="N32" s="18" t="s">
        <v>102</v>
      </c>
      <c r="O32" s="18" t="s">
        <v>92</v>
      </c>
      <c r="Q32" s="64" t="str">
        <f t="shared" si="0"/>
        <v>INVRE_25</v>
      </c>
      <c r="R32" s="64" t="s">
        <v>3835</v>
      </c>
      <c r="S32" s="64" t="s">
        <v>3836</v>
      </c>
      <c r="T32" s="64" t="s">
        <v>222</v>
      </c>
    </row>
    <row r="33" spans="1:20" s="4" customFormat="1" ht="126" x14ac:dyDescent="0.2">
      <c r="A33" s="12"/>
      <c r="B33" s="64" t="s">
        <v>85</v>
      </c>
      <c r="C33" s="60" t="s">
        <v>3837</v>
      </c>
      <c r="D33" s="75" t="s">
        <v>3748</v>
      </c>
      <c r="E33" s="64" t="s">
        <v>1588</v>
      </c>
      <c r="F33" s="64" t="s">
        <v>3838</v>
      </c>
      <c r="G33" s="64" t="s">
        <v>219</v>
      </c>
      <c r="H33" s="79"/>
      <c r="I33" s="78" t="s">
        <v>101</v>
      </c>
      <c r="J33" s="78" t="s">
        <v>101</v>
      </c>
      <c r="M33" s="18">
        <v>1</v>
      </c>
      <c r="N33" s="18" t="s">
        <v>102</v>
      </c>
      <c r="O33" s="18" t="s">
        <v>92</v>
      </c>
      <c r="Q33" s="64" t="str">
        <f t="shared" si="0"/>
        <v>INVRE_26</v>
      </c>
      <c r="R33" s="64" t="s">
        <v>3839</v>
      </c>
      <c r="S33" s="64" t="s">
        <v>3840</v>
      </c>
      <c r="T33" s="64" t="s">
        <v>222</v>
      </c>
    </row>
    <row r="34" spans="1:20" s="4" customFormat="1" ht="63" x14ac:dyDescent="0.2">
      <c r="A34" s="12"/>
      <c r="B34" s="60" t="s">
        <v>129</v>
      </c>
      <c r="C34" s="60" t="s">
        <v>3841</v>
      </c>
      <c r="D34" s="60" t="s">
        <v>3748</v>
      </c>
      <c r="E34" s="60" t="s">
        <v>1599</v>
      </c>
      <c r="F34" s="60" t="s">
        <v>3842</v>
      </c>
      <c r="G34" s="60" t="s">
        <v>5485</v>
      </c>
      <c r="H34" s="73"/>
      <c r="I34" s="78" t="s">
        <v>101</v>
      </c>
      <c r="J34" s="78" t="s">
        <v>101</v>
      </c>
      <c r="M34" s="18">
        <v>1</v>
      </c>
      <c r="N34" s="18" t="s">
        <v>102</v>
      </c>
      <c r="O34" s="18" t="s">
        <v>92</v>
      </c>
      <c r="Q34" s="64" t="str">
        <f t="shared" si="0"/>
        <v>INVRE_27</v>
      </c>
      <c r="R34" s="64" t="s">
        <v>1602</v>
      </c>
      <c r="S34" s="64" t="s">
        <v>3843</v>
      </c>
      <c r="T34" s="64" t="s">
        <v>207</v>
      </c>
    </row>
    <row r="35" spans="1:20" s="4" customFormat="1" ht="151.19999999999999" x14ac:dyDescent="0.2">
      <c r="A35" s="12"/>
      <c r="B35" s="60" t="s">
        <v>129</v>
      </c>
      <c r="C35" s="60" t="s">
        <v>3844</v>
      </c>
      <c r="D35" s="60" t="s">
        <v>3748</v>
      </c>
      <c r="E35" s="60" t="s">
        <v>1605</v>
      </c>
      <c r="F35" s="60" t="s">
        <v>3845</v>
      </c>
      <c r="G35" s="60" t="s">
        <v>1607</v>
      </c>
      <c r="H35" s="73"/>
      <c r="I35" s="78" t="s">
        <v>101</v>
      </c>
      <c r="J35" s="78" t="s">
        <v>101</v>
      </c>
      <c r="M35" s="18">
        <v>1</v>
      </c>
      <c r="N35" s="18" t="s">
        <v>102</v>
      </c>
      <c r="O35" s="18" t="s">
        <v>92</v>
      </c>
      <c r="Q35" s="64" t="str">
        <f t="shared" si="0"/>
        <v>INVRE_28</v>
      </c>
      <c r="R35" s="64" t="s">
        <v>3846</v>
      </c>
      <c r="S35" s="64" t="s">
        <v>3847</v>
      </c>
      <c r="T35" s="64" t="s">
        <v>3848</v>
      </c>
    </row>
    <row r="36" spans="1:20" s="4" customFormat="1" ht="75.599999999999994" x14ac:dyDescent="0.2">
      <c r="A36" s="12"/>
      <c r="B36" s="60" t="s">
        <v>129</v>
      </c>
      <c r="C36" s="60" t="s">
        <v>3849</v>
      </c>
      <c r="D36" s="60" t="s">
        <v>3748</v>
      </c>
      <c r="E36" s="60" t="s">
        <v>1612</v>
      </c>
      <c r="F36" s="60" t="s">
        <v>3850</v>
      </c>
      <c r="G36" s="60" t="s">
        <v>89</v>
      </c>
      <c r="H36" s="73"/>
      <c r="I36" s="78" t="s">
        <v>101</v>
      </c>
      <c r="J36" s="78" t="s">
        <v>101</v>
      </c>
      <c r="M36" s="18">
        <v>3</v>
      </c>
      <c r="N36" s="18" t="s">
        <v>102</v>
      </c>
      <c r="O36" s="18" t="s">
        <v>133</v>
      </c>
      <c r="Q36" s="64" t="str">
        <f t="shared" si="0"/>
        <v>INVRE_29</v>
      </c>
      <c r="R36" s="64" t="s">
        <v>1614</v>
      </c>
      <c r="S36" s="64" t="s">
        <v>3851</v>
      </c>
      <c r="T36" s="64" t="s">
        <v>95</v>
      </c>
    </row>
    <row r="37" spans="1:20" s="4" customFormat="1" ht="37.799999999999997" x14ac:dyDescent="0.2">
      <c r="A37" s="12"/>
      <c r="B37" s="60" t="s">
        <v>85</v>
      </c>
      <c r="C37" s="60" t="s">
        <v>3852</v>
      </c>
      <c r="D37" s="60" t="s">
        <v>3748</v>
      </c>
      <c r="E37" s="60" t="s">
        <v>1617</v>
      </c>
      <c r="F37" s="60" t="s">
        <v>1618</v>
      </c>
      <c r="G37" s="60" t="s">
        <v>418</v>
      </c>
      <c r="H37" s="73"/>
      <c r="I37" s="78" t="s">
        <v>101</v>
      </c>
      <c r="J37" s="78" t="s">
        <v>101</v>
      </c>
      <c r="M37" s="18">
        <v>1</v>
      </c>
      <c r="N37" s="18" t="s">
        <v>102</v>
      </c>
      <c r="O37" s="18" t="s">
        <v>92</v>
      </c>
      <c r="Q37" s="64" t="str">
        <f t="shared" si="0"/>
        <v>INVRE_30</v>
      </c>
      <c r="R37" s="64" t="s">
        <v>1619</v>
      </c>
      <c r="S37" s="64" t="s">
        <v>1620</v>
      </c>
      <c r="T37" s="64" t="s">
        <v>744</v>
      </c>
    </row>
    <row r="38" spans="1:20" s="4" customFormat="1" ht="37.799999999999997" x14ac:dyDescent="0.2">
      <c r="A38" s="12"/>
      <c r="B38" s="60" t="s">
        <v>129</v>
      </c>
      <c r="C38" s="60" t="s">
        <v>3853</v>
      </c>
      <c r="D38" s="60" t="s">
        <v>3748</v>
      </c>
      <c r="E38" s="60" t="s">
        <v>1622</v>
      </c>
      <c r="F38" s="60" t="s">
        <v>3854</v>
      </c>
      <c r="G38" s="60" t="s">
        <v>219</v>
      </c>
      <c r="H38" s="73"/>
      <c r="I38" s="78" t="s">
        <v>101</v>
      </c>
      <c r="J38" s="78" t="s">
        <v>101</v>
      </c>
      <c r="M38" s="18">
        <v>1</v>
      </c>
      <c r="N38" s="18" t="s">
        <v>102</v>
      </c>
      <c r="O38" s="18" t="s">
        <v>92</v>
      </c>
      <c r="Q38" s="64" t="str">
        <f t="shared" si="0"/>
        <v>INVRE_31</v>
      </c>
      <c r="R38" s="64" t="s">
        <v>1624</v>
      </c>
      <c r="S38" s="64" t="s">
        <v>3855</v>
      </c>
      <c r="T38" s="64" t="s">
        <v>222</v>
      </c>
    </row>
    <row r="39" spans="1:20" s="4" customFormat="1" ht="37.799999999999997" x14ac:dyDescent="0.2">
      <c r="A39" s="12"/>
      <c r="B39" s="60" t="s">
        <v>129</v>
      </c>
      <c r="C39" s="60" t="s">
        <v>3856</v>
      </c>
      <c r="D39" s="60" t="s">
        <v>3748</v>
      </c>
      <c r="E39" s="60" t="s">
        <v>3857</v>
      </c>
      <c r="F39" s="60" t="s">
        <v>3858</v>
      </c>
      <c r="G39" s="60" t="s">
        <v>219</v>
      </c>
      <c r="H39" s="73"/>
      <c r="I39" s="78" t="s">
        <v>101</v>
      </c>
      <c r="J39" s="78" t="s">
        <v>101</v>
      </c>
      <c r="M39" s="18">
        <v>1</v>
      </c>
      <c r="N39" s="18" t="s">
        <v>102</v>
      </c>
      <c r="O39" s="18" t="s">
        <v>92</v>
      </c>
      <c r="Q39" s="64" t="str">
        <f t="shared" si="0"/>
        <v>INVRE_32</v>
      </c>
      <c r="R39" s="64" t="s">
        <v>3859</v>
      </c>
      <c r="S39" s="64" t="s">
        <v>3860</v>
      </c>
      <c r="T39" s="64" t="s">
        <v>222</v>
      </c>
    </row>
    <row r="40" spans="1:20" s="4" customFormat="1" ht="50.4" x14ac:dyDescent="0.2">
      <c r="A40" s="12"/>
      <c r="B40" s="60" t="s">
        <v>129</v>
      </c>
      <c r="C40" s="60" t="s">
        <v>3861</v>
      </c>
      <c r="D40" s="60" t="s">
        <v>3748</v>
      </c>
      <c r="E40" s="60" t="s">
        <v>1627</v>
      </c>
      <c r="F40" s="60" t="s">
        <v>3862</v>
      </c>
      <c r="G40" s="60" t="s">
        <v>89</v>
      </c>
      <c r="H40" s="73"/>
      <c r="I40" s="78" t="s">
        <v>101</v>
      </c>
      <c r="J40" s="78" t="s">
        <v>101</v>
      </c>
      <c r="M40" s="18">
        <v>2</v>
      </c>
      <c r="N40" s="18" t="s">
        <v>102</v>
      </c>
      <c r="O40" s="18" t="s">
        <v>184</v>
      </c>
      <c r="Q40" s="64" t="str">
        <f t="shared" si="0"/>
        <v>INVRE_33</v>
      </c>
      <c r="R40" s="64" t="s">
        <v>1629</v>
      </c>
      <c r="S40" s="64" t="s">
        <v>3863</v>
      </c>
      <c r="T40" s="64" t="s">
        <v>95</v>
      </c>
    </row>
    <row r="41" spans="1:20" s="4" customFormat="1" ht="37.799999999999997" x14ac:dyDescent="0.2">
      <c r="A41" s="12"/>
      <c r="B41" s="60" t="s">
        <v>129</v>
      </c>
      <c r="C41" s="60" t="s">
        <v>3864</v>
      </c>
      <c r="D41" s="60" t="s">
        <v>3748</v>
      </c>
      <c r="E41" s="60" t="s">
        <v>3865</v>
      </c>
      <c r="F41" s="60" t="s">
        <v>3866</v>
      </c>
      <c r="G41" s="60" t="s">
        <v>219</v>
      </c>
      <c r="H41" s="73"/>
      <c r="I41" s="78" t="s">
        <v>101</v>
      </c>
      <c r="J41" s="78" t="s">
        <v>101</v>
      </c>
      <c r="M41" s="18">
        <v>2</v>
      </c>
      <c r="N41" s="18" t="s">
        <v>102</v>
      </c>
      <c r="O41" s="18" t="s">
        <v>184</v>
      </c>
      <c r="Q41" s="64" t="str">
        <f t="shared" si="0"/>
        <v>INVRE_34</v>
      </c>
      <c r="R41" s="64" t="s">
        <v>3867</v>
      </c>
      <c r="S41" s="64" t="s">
        <v>3868</v>
      </c>
      <c r="T41" s="64" t="s">
        <v>222</v>
      </c>
    </row>
    <row r="42" spans="1:20" s="4" customFormat="1" ht="50.4" x14ac:dyDescent="0.2">
      <c r="A42" s="12"/>
      <c r="B42" s="60" t="s">
        <v>129</v>
      </c>
      <c r="C42" s="60" t="s">
        <v>3869</v>
      </c>
      <c r="D42" s="60" t="s">
        <v>3748</v>
      </c>
      <c r="E42" s="60" t="s">
        <v>3870</v>
      </c>
      <c r="F42" s="60" t="s">
        <v>3871</v>
      </c>
      <c r="G42" s="60" t="s">
        <v>219</v>
      </c>
      <c r="H42" s="73"/>
      <c r="I42" s="78" t="s">
        <v>101</v>
      </c>
      <c r="J42" s="78" t="s">
        <v>101</v>
      </c>
      <c r="M42" s="18">
        <v>2</v>
      </c>
      <c r="N42" s="18" t="s">
        <v>102</v>
      </c>
      <c r="O42" s="18" t="s">
        <v>184</v>
      </c>
      <c r="Q42" s="64" t="str">
        <f t="shared" si="0"/>
        <v>INVRE_35</v>
      </c>
      <c r="R42" s="64" t="s">
        <v>3872</v>
      </c>
      <c r="S42" s="64" t="s">
        <v>3873</v>
      </c>
      <c r="T42" s="64" t="s">
        <v>222</v>
      </c>
    </row>
    <row r="43" spans="1:20" s="4" customFormat="1" ht="37.799999999999997" x14ac:dyDescent="0.2">
      <c r="A43" s="12"/>
      <c r="B43" s="60" t="s">
        <v>129</v>
      </c>
      <c r="C43" s="60" t="s">
        <v>3874</v>
      </c>
      <c r="D43" s="60" t="s">
        <v>3748</v>
      </c>
      <c r="E43" s="60" t="s">
        <v>3875</v>
      </c>
      <c r="F43" s="60" t="s">
        <v>3876</v>
      </c>
      <c r="G43" s="60" t="s">
        <v>418</v>
      </c>
      <c r="H43" s="73"/>
      <c r="I43" s="78" t="s">
        <v>101</v>
      </c>
      <c r="J43" s="78" t="s">
        <v>101</v>
      </c>
      <c r="M43" s="18">
        <v>2</v>
      </c>
      <c r="N43" s="18" t="s">
        <v>102</v>
      </c>
      <c r="O43" s="18" t="s">
        <v>184</v>
      </c>
      <c r="Q43" s="64" t="str">
        <f t="shared" si="0"/>
        <v>INVRE_36</v>
      </c>
      <c r="R43" s="64" t="s">
        <v>3877</v>
      </c>
      <c r="S43" s="64" t="s">
        <v>3878</v>
      </c>
      <c r="T43" s="64" t="s">
        <v>744</v>
      </c>
    </row>
    <row r="44" spans="1:20" s="4" customFormat="1" ht="88.2" x14ac:dyDescent="0.2">
      <c r="A44" s="12"/>
      <c r="B44" s="60" t="s">
        <v>129</v>
      </c>
      <c r="C44" s="60" t="s">
        <v>3879</v>
      </c>
      <c r="D44" s="60" t="s">
        <v>3748</v>
      </c>
      <c r="E44" s="60" t="s">
        <v>3880</v>
      </c>
      <c r="F44" s="60" t="s">
        <v>3881</v>
      </c>
      <c r="G44" s="60" t="s">
        <v>219</v>
      </c>
      <c r="H44" s="73"/>
      <c r="I44" s="78" t="s">
        <v>101</v>
      </c>
      <c r="J44" s="78" t="s">
        <v>101</v>
      </c>
      <c r="M44" s="18">
        <v>2</v>
      </c>
      <c r="N44" s="18" t="s">
        <v>102</v>
      </c>
      <c r="O44" s="18" t="s">
        <v>184</v>
      </c>
      <c r="Q44" s="64" t="str">
        <f t="shared" si="0"/>
        <v>INVRE_37</v>
      </c>
      <c r="R44" s="64" t="s">
        <v>1640</v>
      </c>
      <c r="S44" s="64" t="s">
        <v>3882</v>
      </c>
      <c r="T44" s="64" t="s">
        <v>222</v>
      </c>
    </row>
    <row r="45" spans="1:20" s="4" customFormat="1" ht="75.599999999999994" x14ac:dyDescent="0.2">
      <c r="A45" s="12"/>
      <c r="B45" s="60" t="s">
        <v>129</v>
      </c>
      <c r="C45" s="60" t="s">
        <v>3883</v>
      </c>
      <c r="D45" s="60" t="s">
        <v>3748</v>
      </c>
      <c r="E45" s="60" t="s">
        <v>3884</v>
      </c>
      <c r="F45" s="60" t="s">
        <v>3885</v>
      </c>
      <c r="G45" s="60" t="s">
        <v>219</v>
      </c>
      <c r="H45" s="73"/>
      <c r="I45" s="78" t="s">
        <v>101</v>
      </c>
      <c r="J45" s="78" t="s">
        <v>101</v>
      </c>
      <c r="M45" s="18">
        <v>2</v>
      </c>
      <c r="N45" s="18" t="s">
        <v>102</v>
      </c>
      <c r="O45" s="18" t="s">
        <v>184</v>
      </c>
      <c r="Q45" s="64" t="str">
        <f t="shared" si="0"/>
        <v>INVRE_38</v>
      </c>
      <c r="R45" s="64" t="s">
        <v>3886</v>
      </c>
      <c r="S45" s="64" t="s">
        <v>3887</v>
      </c>
      <c r="T45" s="64" t="s">
        <v>222</v>
      </c>
    </row>
    <row r="46" spans="1:20" s="4" customFormat="1" ht="37.799999999999997" x14ac:dyDescent="0.2">
      <c r="A46" s="12"/>
      <c r="B46" s="60" t="s">
        <v>129</v>
      </c>
      <c r="C46" s="60" t="s">
        <v>3888</v>
      </c>
      <c r="D46" s="60" t="s">
        <v>3748</v>
      </c>
      <c r="E46" s="60" t="s">
        <v>1643</v>
      </c>
      <c r="F46" s="60" t="s">
        <v>3889</v>
      </c>
      <c r="G46" s="60" t="s">
        <v>219</v>
      </c>
      <c r="H46" s="73"/>
      <c r="I46" s="78" t="s">
        <v>101</v>
      </c>
      <c r="J46" s="78" t="s">
        <v>101</v>
      </c>
      <c r="M46" s="18">
        <v>1</v>
      </c>
      <c r="N46" s="18" t="s">
        <v>102</v>
      </c>
      <c r="O46" s="18" t="s">
        <v>92</v>
      </c>
      <c r="Q46" s="64" t="str">
        <f t="shared" si="0"/>
        <v>INVRE_39</v>
      </c>
      <c r="R46" s="64" t="s">
        <v>1645</v>
      </c>
      <c r="S46" s="64" t="s">
        <v>3890</v>
      </c>
      <c r="T46" s="64" t="s">
        <v>222</v>
      </c>
    </row>
    <row r="47" spans="1:20" s="4" customFormat="1" ht="37.799999999999997" x14ac:dyDescent="0.2">
      <c r="A47" s="12"/>
      <c r="B47" s="60" t="s">
        <v>129</v>
      </c>
      <c r="C47" s="60" t="s">
        <v>3891</v>
      </c>
      <c r="D47" s="60" t="s">
        <v>3748</v>
      </c>
      <c r="E47" s="60" t="s">
        <v>1648</v>
      </c>
      <c r="F47" s="60" t="s">
        <v>3892</v>
      </c>
      <c r="G47" s="60" t="s">
        <v>219</v>
      </c>
      <c r="H47" s="73"/>
      <c r="I47" s="78" t="s">
        <v>101</v>
      </c>
      <c r="J47" s="78" t="s">
        <v>101</v>
      </c>
      <c r="M47" s="18">
        <v>1</v>
      </c>
      <c r="N47" s="18" t="s">
        <v>102</v>
      </c>
      <c r="O47" s="18" t="s">
        <v>92</v>
      </c>
      <c r="Q47" s="64" t="str">
        <f t="shared" si="0"/>
        <v>INVRE_40</v>
      </c>
      <c r="R47" s="64" t="s">
        <v>1650</v>
      </c>
      <c r="S47" s="64" t="s">
        <v>3893</v>
      </c>
      <c r="T47" s="64" t="s">
        <v>222</v>
      </c>
    </row>
    <row r="48" spans="1:20" s="4" customFormat="1" ht="50.4" x14ac:dyDescent="0.2">
      <c r="A48" s="12"/>
      <c r="B48" s="60" t="s">
        <v>129</v>
      </c>
      <c r="C48" s="60" t="s">
        <v>3894</v>
      </c>
      <c r="D48" s="60" t="s">
        <v>3748</v>
      </c>
      <c r="E48" s="60" t="s">
        <v>1653</v>
      </c>
      <c r="F48" s="60" t="s">
        <v>3895</v>
      </c>
      <c r="G48" s="60" t="s">
        <v>1655</v>
      </c>
      <c r="H48" s="73"/>
      <c r="I48" s="78" t="s">
        <v>101</v>
      </c>
      <c r="J48" s="78" t="s">
        <v>101</v>
      </c>
      <c r="M48" s="18">
        <v>2</v>
      </c>
      <c r="N48" s="18" t="s">
        <v>102</v>
      </c>
      <c r="O48" s="18" t="s">
        <v>184</v>
      </c>
      <c r="Q48" s="64" t="str">
        <f t="shared" si="0"/>
        <v>INVRE_41</v>
      </c>
      <c r="R48" s="64" t="s">
        <v>1656</v>
      </c>
      <c r="S48" s="64" t="s">
        <v>3896</v>
      </c>
      <c r="T48" s="64" t="s">
        <v>3897</v>
      </c>
    </row>
    <row r="49" spans="1:20" s="4" customFormat="1" ht="37.799999999999997" x14ac:dyDescent="0.2">
      <c r="A49" s="12"/>
      <c r="B49" s="60" t="s">
        <v>129</v>
      </c>
      <c r="C49" s="60" t="s">
        <v>3898</v>
      </c>
      <c r="D49" s="60" t="s">
        <v>3748</v>
      </c>
      <c r="E49" s="60" t="s">
        <v>1660</v>
      </c>
      <c r="F49" s="60" t="s">
        <v>3899</v>
      </c>
      <c r="G49" s="60" t="s">
        <v>219</v>
      </c>
      <c r="H49" s="73"/>
      <c r="I49" s="78" t="s">
        <v>101</v>
      </c>
      <c r="J49" s="78" t="s">
        <v>101</v>
      </c>
      <c r="M49" s="18">
        <v>1</v>
      </c>
      <c r="N49" s="18" t="s">
        <v>102</v>
      </c>
      <c r="O49" s="18" t="s">
        <v>92</v>
      </c>
      <c r="Q49" s="64" t="str">
        <f t="shared" si="0"/>
        <v>INVRE_42</v>
      </c>
      <c r="R49" s="64" t="s">
        <v>1662</v>
      </c>
      <c r="S49" s="64" t="s">
        <v>3900</v>
      </c>
      <c r="T49" s="64" t="s">
        <v>222</v>
      </c>
    </row>
    <row r="50" spans="1:20" s="4" customFormat="1" ht="37.799999999999997" x14ac:dyDescent="0.2">
      <c r="A50" s="12"/>
      <c r="B50" s="60" t="s">
        <v>129</v>
      </c>
      <c r="C50" s="60" t="s">
        <v>3901</v>
      </c>
      <c r="D50" s="60" t="s">
        <v>3748</v>
      </c>
      <c r="E50" s="60" t="s">
        <v>1665</v>
      </c>
      <c r="F50" s="60" t="s">
        <v>3902</v>
      </c>
      <c r="G50" s="60" t="s">
        <v>219</v>
      </c>
      <c r="H50" s="73"/>
      <c r="I50" s="78" t="s">
        <v>101</v>
      </c>
      <c r="J50" s="78" t="s">
        <v>101</v>
      </c>
      <c r="M50" s="18">
        <v>2</v>
      </c>
      <c r="N50" s="18" t="s">
        <v>102</v>
      </c>
      <c r="O50" s="18" t="s">
        <v>184</v>
      </c>
      <c r="Q50" s="64" t="str">
        <f t="shared" si="0"/>
        <v>INVRE_43</v>
      </c>
      <c r="R50" s="64" t="s">
        <v>1667</v>
      </c>
      <c r="S50" s="64" t="s">
        <v>3903</v>
      </c>
      <c r="T50" s="64" t="s">
        <v>222</v>
      </c>
    </row>
    <row r="51" spans="1:20" s="4" customFormat="1" ht="37.799999999999997" x14ac:dyDescent="0.2">
      <c r="A51" s="12"/>
      <c r="B51" s="60" t="s">
        <v>129</v>
      </c>
      <c r="C51" s="60" t="s">
        <v>3904</v>
      </c>
      <c r="D51" s="60" t="s">
        <v>3748</v>
      </c>
      <c r="E51" s="60" t="s">
        <v>3905</v>
      </c>
      <c r="F51" s="60" t="s">
        <v>3906</v>
      </c>
      <c r="G51" s="60" t="s">
        <v>219</v>
      </c>
      <c r="H51" s="73"/>
      <c r="I51" s="78" t="s">
        <v>101</v>
      </c>
      <c r="J51" s="78" t="s">
        <v>101</v>
      </c>
      <c r="M51" s="18">
        <v>2</v>
      </c>
      <c r="N51" s="18" t="s">
        <v>102</v>
      </c>
      <c r="O51" s="18" t="s">
        <v>184</v>
      </c>
      <c r="Q51" s="64" t="str">
        <f t="shared" si="0"/>
        <v>INVRE_44</v>
      </c>
      <c r="R51" s="64" t="s">
        <v>3907</v>
      </c>
      <c r="S51" s="64" t="s">
        <v>3908</v>
      </c>
      <c r="T51" s="64" t="s">
        <v>222</v>
      </c>
    </row>
    <row r="52" spans="1:20" s="4" customFormat="1" ht="88.2" x14ac:dyDescent="0.2">
      <c r="A52" s="12"/>
      <c r="B52" s="60" t="s">
        <v>129</v>
      </c>
      <c r="C52" s="60" t="s">
        <v>3909</v>
      </c>
      <c r="D52" s="60" t="s">
        <v>3748</v>
      </c>
      <c r="E52" s="60" t="s">
        <v>1670</v>
      </c>
      <c r="F52" s="60" t="s">
        <v>3910</v>
      </c>
      <c r="G52" s="60" t="s">
        <v>219</v>
      </c>
      <c r="H52" s="73"/>
      <c r="I52" s="78" t="s">
        <v>101</v>
      </c>
      <c r="J52" s="78" t="s">
        <v>101</v>
      </c>
      <c r="M52" s="18">
        <v>2</v>
      </c>
      <c r="N52" s="18" t="s">
        <v>102</v>
      </c>
      <c r="O52" s="18" t="s">
        <v>184</v>
      </c>
      <c r="Q52" s="64" t="str">
        <f t="shared" si="0"/>
        <v>INVRE_45</v>
      </c>
      <c r="R52" s="64" t="s">
        <v>1672</v>
      </c>
      <c r="S52" s="64" t="s">
        <v>3911</v>
      </c>
      <c r="T52" s="64" t="s">
        <v>222</v>
      </c>
    </row>
    <row r="53" spans="1:20" s="4" customFormat="1" ht="37.799999999999997" x14ac:dyDescent="0.2">
      <c r="A53" s="12"/>
      <c r="B53" s="60" t="s">
        <v>129</v>
      </c>
      <c r="C53" s="60" t="s">
        <v>3912</v>
      </c>
      <c r="D53" s="60" t="s">
        <v>3748</v>
      </c>
      <c r="E53" s="60" t="s">
        <v>1675</v>
      </c>
      <c r="F53" s="60" t="s">
        <v>1676</v>
      </c>
      <c r="G53" s="60" t="s">
        <v>219</v>
      </c>
      <c r="H53" s="73"/>
      <c r="I53" s="78" t="s">
        <v>101</v>
      </c>
      <c r="J53" s="78" t="s">
        <v>101</v>
      </c>
      <c r="M53" s="18">
        <v>1</v>
      </c>
      <c r="N53" s="18" t="s">
        <v>102</v>
      </c>
      <c r="O53" s="18" t="s">
        <v>92</v>
      </c>
      <c r="Q53" s="64" t="str">
        <f t="shared" si="0"/>
        <v>INVRE_46</v>
      </c>
      <c r="R53" s="64" t="s">
        <v>1678</v>
      </c>
      <c r="S53" s="64" t="s">
        <v>3913</v>
      </c>
      <c r="T53" s="64" t="s">
        <v>222</v>
      </c>
    </row>
    <row r="54" spans="1:20" s="4" customFormat="1" ht="37.799999999999997" x14ac:dyDescent="0.2">
      <c r="A54" s="12"/>
      <c r="B54" s="60" t="s">
        <v>85</v>
      </c>
      <c r="C54" s="60" t="s">
        <v>3914</v>
      </c>
      <c r="D54" s="60" t="s">
        <v>3748</v>
      </c>
      <c r="E54" s="60" t="s">
        <v>1681</v>
      </c>
      <c r="F54" s="60" t="s">
        <v>1682</v>
      </c>
      <c r="G54" s="60" t="s">
        <v>753</v>
      </c>
      <c r="H54" s="73"/>
      <c r="I54" s="78" t="s">
        <v>101</v>
      </c>
      <c r="J54" s="78" t="s">
        <v>101</v>
      </c>
      <c r="M54" s="18">
        <v>1</v>
      </c>
      <c r="N54" s="18" t="s">
        <v>102</v>
      </c>
      <c r="O54" s="18" t="s">
        <v>92</v>
      </c>
      <c r="Q54" s="64" t="str">
        <f t="shared" si="0"/>
        <v>INVRE_47</v>
      </c>
      <c r="R54" s="64" t="s">
        <v>3915</v>
      </c>
      <c r="S54" s="64" t="s">
        <v>1684</v>
      </c>
      <c r="T54" s="64" t="s">
        <v>756</v>
      </c>
    </row>
    <row r="55" spans="1:20" s="4" customFormat="1" ht="37.799999999999997" x14ac:dyDescent="0.2">
      <c r="A55" s="12"/>
      <c r="B55" s="64" t="s">
        <v>85</v>
      </c>
      <c r="C55" s="60" t="s">
        <v>3916</v>
      </c>
      <c r="D55" s="64" t="s">
        <v>3748</v>
      </c>
      <c r="E55" s="64" t="s">
        <v>1696</v>
      </c>
      <c r="F55" s="64" t="s">
        <v>3917</v>
      </c>
      <c r="G55" s="64" t="s">
        <v>1469</v>
      </c>
      <c r="H55" s="73"/>
      <c r="I55" s="78" t="s">
        <v>101</v>
      </c>
      <c r="J55" s="78" t="s">
        <v>101</v>
      </c>
      <c r="M55" s="18">
        <v>1</v>
      </c>
      <c r="N55" s="18" t="s">
        <v>102</v>
      </c>
      <c r="O55" s="18" t="s">
        <v>92</v>
      </c>
      <c r="Q55" s="64" t="str">
        <f t="shared" si="0"/>
        <v>INVRE_48</v>
      </c>
      <c r="R55" s="64" t="s">
        <v>1698</v>
      </c>
      <c r="S55" s="64" t="s">
        <v>3918</v>
      </c>
      <c r="T55" s="64" t="s">
        <v>1472</v>
      </c>
    </row>
    <row r="56" spans="1:20" s="4" customFormat="1" ht="50.4" x14ac:dyDescent="0.2">
      <c r="A56" s="12"/>
      <c r="B56" s="64" t="s">
        <v>85</v>
      </c>
      <c r="C56" s="60" t="s">
        <v>3919</v>
      </c>
      <c r="D56" s="60" t="s">
        <v>3748</v>
      </c>
      <c r="E56" s="60" t="s">
        <v>3920</v>
      </c>
      <c r="F56" s="60" t="s">
        <v>3921</v>
      </c>
      <c r="G56" s="64" t="s">
        <v>418</v>
      </c>
      <c r="H56" s="73"/>
      <c r="I56" s="78" t="s">
        <v>101</v>
      </c>
      <c r="J56" s="78" t="s">
        <v>101</v>
      </c>
      <c r="M56" s="18">
        <v>1</v>
      </c>
      <c r="N56" s="18" t="s">
        <v>102</v>
      </c>
      <c r="O56" s="18" t="s">
        <v>92</v>
      </c>
      <c r="Q56" s="64" t="str">
        <f t="shared" si="0"/>
        <v>INVRE_49</v>
      </c>
      <c r="R56" s="64" t="s">
        <v>3922</v>
      </c>
      <c r="S56" s="64" t="s">
        <v>3923</v>
      </c>
      <c r="T56" s="64" t="s">
        <v>744</v>
      </c>
    </row>
  </sheetData>
  <autoFilter ref="B7:T56" xr:uid="{74319D7F-E88E-41BB-9CCD-1BC7A3C52122}"/>
  <mergeCells count="18">
    <mergeCell ref="S5:S6"/>
    <mergeCell ref="T5:T6"/>
    <mergeCell ref="Q5:Q6"/>
    <mergeCell ref="R5:R6"/>
    <mergeCell ref="B1:E2"/>
    <mergeCell ref="I5:I6"/>
    <mergeCell ref="J5:J6"/>
    <mergeCell ref="M5:M6"/>
    <mergeCell ref="N5:N6"/>
    <mergeCell ref="O5:O6"/>
    <mergeCell ref="A1:A2"/>
    <mergeCell ref="B5:B6"/>
    <mergeCell ref="C5:C6"/>
    <mergeCell ref="H5:H6"/>
    <mergeCell ref="D5:D6"/>
    <mergeCell ref="E5:E6"/>
    <mergeCell ref="F5:F6"/>
    <mergeCell ref="G5:G6"/>
  </mergeCells>
  <phoneticPr fontId="36" type="noConversion"/>
  <hyperlinks>
    <hyperlink ref="A1:A2" location="'Table of contents'!A1" display="Back to map" xr:uid="{706B9495-560B-487C-B68D-52D599BF2536}"/>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3A8AC-9E76-4AA3-8F3E-751F9F09BB98}">
  <sheetPr codeName="Sheet30"/>
  <dimension ref="A1:T36"/>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D131" sqref="D131"/>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43" style="65" customWidth="1"/>
    <col min="9" max="10" width="12.6328125" style="66" customWidth="1"/>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3924</v>
      </c>
      <c r="C1" s="225"/>
      <c r="D1" s="225"/>
      <c r="E1" s="225"/>
      <c r="I1" s="55"/>
      <c r="J1" s="55"/>
    </row>
    <row r="2" spans="1:20" s="1" customFormat="1" ht="16.2" customHeight="1" x14ac:dyDescent="0.2">
      <c r="A2" s="222"/>
      <c r="B2" s="225"/>
      <c r="C2" s="225"/>
      <c r="D2" s="225"/>
      <c r="E2" s="225"/>
      <c r="I2" s="55"/>
      <c r="J2" s="55"/>
    </row>
    <row r="3" spans="1:20" s="4" customFormat="1" ht="12.6" x14ac:dyDescent="0.2">
      <c r="A3" s="4" t="s">
        <v>65</v>
      </c>
      <c r="B3" s="68"/>
      <c r="F3" s="68"/>
      <c r="I3" s="52"/>
      <c r="J3" s="52"/>
    </row>
    <row r="4" spans="1:20" s="4" customFormat="1" ht="12.6" x14ac:dyDescent="0.2">
      <c r="B4" s="68"/>
      <c r="C4" s="4">
        <f>COUNTA(C8:C36)</f>
        <v>29</v>
      </c>
      <c r="F4" s="69"/>
      <c r="G4" s="69"/>
      <c r="I4" s="58">
        <f>COUNTIFS(I8:I36,"New")+COUNTIFS(I8:I36,"Changed")</f>
        <v>0</v>
      </c>
      <c r="J4" s="58">
        <f>COUNTIFS(J8:J36,"New")+COUNTIFS(J8:J36,"Changed")</f>
        <v>0</v>
      </c>
      <c r="Q4" s="56"/>
    </row>
    <row r="5" spans="1:20" s="4" customFormat="1" ht="12.6" x14ac:dyDescent="0.2">
      <c r="B5" s="224" t="s">
        <v>67</v>
      </c>
      <c r="C5" s="218" t="s">
        <v>68</v>
      </c>
      <c r="D5" s="224"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s="4" customFormat="1" ht="12.6" x14ac:dyDescent="0.2">
      <c r="B6" s="231"/>
      <c r="C6" s="218"/>
      <c r="D6" s="231"/>
      <c r="E6" s="218"/>
      <c r="F6" s="218"/>
      <c r="G6" s="218"/>
      <c r="H6" s="218" t="s">
        <v>3746</v>
      </c>
      <c r="I6" s="221"/>
      <c r="J6" s="221"/>
      <c r="M6" s="220"/>
      <c r="N6" s="220"/>
      <c r="O6" s="220"/>
      <c r="Q6" s="226"/>
      <c r="R6" s="226"/>
      <c r="S6" s="226"/>
      <c r="T6" s="226"/>
    </row>
    <row r="7" spans="1:20" s="4" customFormat="1" ht="12.6" x14ac:dyDescent="0.2">
      <c r="B7" s="10"/>
      <c r="C7" s="10"/>
      <c r="D7" s="10"/>
      <c r="E7" s="70"/>
      <c r="F7" s="70"/>
      <c r="G7" s="101"/>
      <c r="H7" s="59"/>
      <c r="I7" s="59"/>
      <c r="J7" s="59"/>
      <c r="M7" s="10"/>
      <c r="N7" s="10"/>
      <c r="O7" s="10"/>
      <c r="Q7" s="11"/>
      <c r="R7" s="11"/>
      <c r="S7" s="11"/>
      <c r="T7" s="11"/>
    </row>
    <row r="8" spans="1:20" s="4" customFormat="1" ht="37.799999999999997" x14ac:dyDescent="0.2">
      <c r="A8" s="12"/>
      <c r="B8" s="60" t="s">
        <v>85</v>
      </c>
      <c r="C8" s="60" t="s">
        <v>3925</v>
      </c>
      <c r="D8" s="60" t="s">
        <v>3924</v>
      </c>
      <c r="E8" s="60" t="s">
        <v>3749</v>
      </c>
      <c r="F8" s="60" t="s">
        <v>3750</v>
      </c>
      <c r="G8" s="64" t="s">
        <v>89</v>
      </c>
      <c r="H8" s="100"/>
      <c r="I8" s="63" t="s">
        <v>101</v>
      </c>
      <c r="J8" s="63" t="s">
        <v>101</v>
      </c>
      <c r="M8" s="18">
        <v>1</v>
      </c>
      <c r="N8" s="18" t="s">
        <v>102</v>
      </c>
      <c r="O8" s="18" t="s">
        <v>92</v>
      </c>
      <c r="Q8" s="64" t="str">
        <f>C8</f>
        <v>INVMO_1</v>
      </c>
      <c r="R8" s="64" t="s">
        <v>3751</v>
      </c>
      <c r="S8" s="64" t="s">
        <v>3752</v>
      </c>
      <c r="T8" s="64" t="s">
        <v>95</v>
      </c>
    </row>
    <row r="9" spans="1:20" s="4" customFormat="1" ht="75.599999999999994" x14ac:dyDescent="0.2">
      <c r="A9" s="12"/>
      <c r="B9" s="60" t="s">
        <v>129</v>
      </c>
      <c r="C9" s="60" t="s">
        <v>3926</v>
      </c>
      <c r="D9" s="60" t="s">
        <v>3924</v>
      </c>
      <c r="E9" s="60" t="s">
        <v>3754</v>
      </c>
      <c r="F9" s="60" t="s">
        <v>3755</v>
      </c>
      <c r="G9" s="60" t="s">
        <v>1730</v>
      </c>
      <c r="H9" s="100"/>
      <c r="I9" s="63" t="s">
        <v>101</v>
      </c>
      <c r="J9" s="63" t="s">
        <v>101</v>
      </c>
      <c r="M9" s="18">
        <v>1</v>
      </c>
      <c r="N9" s="18" t="s">
        <v>102</v>
      </c>
      <c r="O9" s="18" t="s">
        <v>92</v>
      </c>
      <c r="Q9" s="64" t="str">
        <f t="shared" ref="Q9:Q36" si="0">C9</f>
        <v>INVMO_2</v>
      </c>
      <c r="R9" s="64" t="s">
        <v>3756</v>
      </c>
      <c r="S9" s="64" t="s">
        <v>3757</v>
      </c>
      <c r="T9" s="64" t="s">
        <v>3927</v>
      </c>
    </row>
    <row r="10" spans="1:20" s="4" customFormat="1" ht="277.2" x14ac:dyDescent="0.2">
      <c r="A10" s="12"/>
      <c r="B10" s="60" t="s">
        <v>129</v>
      </c>
      <c r="C10" s="60" t="s">
        <v>3928</v>
      </c>
      <c r="D10" s="60" t="s">
        <v>3924</v>
      </c>
      <c r="E10" s="60" t="s">
        <v>3759</v>
      </c>
      <c r="F10" s="60" t="s">
        <v>3759</v>
      </c>
      <c r="G10" s="60" t="s">
        <v>1734</v>
      </c>
      <c r="H10" s="100"/>
      <c r="I10" s="63" t="s">
        <v>101</v>
      </c>
      <c r="J10" s="63" t="s">
        <v>101</v>
      </c>
      <c r="M10" s="18">
        <v>1</v>
      </c>
      <c r="N10" s="18" t="s">
        <v>102</v>
      </c>
      <c r="O10" s="18" t="s">
        <v>92</v>
      </c>
      <c r="Q10" s="64" t="str">
        <f t="shared" si="0"/>
        <v>INVMO_3</v>
      </c>
      <c r="R10" s="64" t="s">
        <v>3760</v>
      </c>
      <c r="S10" s="64" t="s">
        <v>3760</v>
      </c>
      <c r="T10" s="64" t="s">
        <v>3929</v>
      </c>
    </row>
    <row r="11" spans="1:20" s="4" customFormat="1" ht="37.799999999999997" x14ac:dyDescent="0.2">
      <c r="A11" s="12"/>
      <c r="B11" s="60" t="s">
        <v>129</v>
      </c>
      <c r="C11" s="60" t="s">
        <v>3930</v>
      </c>
      <c r="D11" s="60" t="s">
        <v>3924</v>
      </c>
      <c r="E11" s="60" t="s">
        <v>3762</v>
      </c>
      <c r="F11" s="60" t="s">
        <v>3931</v>
      </c>
      <c r="G11" s="60" t="s">
        <v>1739</v>
      </c>
      <c r="H11" s="100"/>
      <c r="I11" s="63" t="s">
        <v>101</v>
      </c>
      <c r="J11" s="63" t="s">
        <v>101</v>
      </c>
      <c r="M11" s="18">
        <v>1</v>
      </c>
      <c r="N11" s="18" t="s">
        <v>102</v>
      </c>
      <c r="O11" s="18" t="s">
        <v>92</v>
      </c>
      <c r="Q11" s="64" t="str">
        <f t="shared" si="0"/>
        <v>INVMO_4</v>
      </c>
      <c r="R11" s="64" t="s">
        <v>3765</v>
      </c>
      <c r="S11" s="64" t="s">
        <v>3757</v>
      </c>
      <c r="T11" s="64" t="s">
        <v>1741</v>
      </c>
    </row>
    <row r="12" spans="1:20" s="4" customFormat="1" ht="37.799999999999997" x14ac:dyDescent="0.2">
      <c r="A12" s="12"/>
      <c r="B12" s="60" t="s">
        <v>129</v>
      </c>
      <c r="C12" s="60" t="s">
        <v>3932</v>
      </c>
      <c r="D12" s="60" t="s">
        <v>3924</v>
      </c>
      <c r="E12" s="60" t="s">
        <v>1743</v>
      </c>
      <c r="F12" s="60" t="s">
        <v>3933</v>
      </c>
      <c r="G12" s="60" t="s">
        <v>89</v>
      </c>
      <c r="H12" s="100"/>
      <c r="I12" s="63" t="s">
        <v>101</v>
      </c>
      <c r="J12" s="63" t="s">
        <v>101</v>
      </c>
      <c r="M12" s="18">
        <v>3</v>
      </c>
      <c r="N12" s="18" t="s">
        <v>102</v>
      </c>
      <c r="O12" s="18" t="s">
        <v>133</v>
      </c>
      <c r="Q12" s="64" t="str">
        <f t="shared" si="0"/>
        <v>INVMO_5</v>
      </c>
      <c r="R12" s="64" t="s">
        <v>1745</v>
      </c>
      <c r="S12" s="64" t="s">
        <v>3934</v>
      </c>
      <c r="T12" s="64" t="s">
        <v>95</v>
      </c>
    </row>
    <row r="13" spans="1:20" ht="63" x14ac:dyDescent="0.2">
      <c r="A13" s="12"/>
      <c r="B13" s="60" t="s">
        <v>85</v>
      </c>
      <c r="C13" s="60" t="s">
        <v>3935</v>
      </c>
      <c r="D13" s="60" t="s">
        <v>3924</v>
      </c>
      <c r="E13" s="60" t="s">
        <v>1748</v>
      </c>
      <c r="F13" s="61" t="s">
        <v>1749</v>
      </c>
      <c r="G13" s="60" t="s">
        <v>89</v>
      </c>
      <c r="I13" s="63" t="s">
        <v>101</v>
      </c>
      <c r="J13" s="63" t="s">
        <v>101</v>
      </c>
      <c r="K13" s="4"/>
      <c r="L13" s="4"/>
      <c r="M13" s="31">
        <v>3</v>
      </c>
      <c r="N13" s="18" t="s">
        <v>102</v>
      </c>
      <c r="O13" s="18" t="s">
        <v>133</v>
      </c>
      <c r="P13" s="4"/>
      <c r="Q13" s="64" t="str">
        <f t="shared" si="0"/>
        <v>INVMO_6</v>
      </c>
      <c r="R13" s="60" t="s">
        <v>1750</v>
      </c>
      <c r="S13" s="74" t="s">
        <v>1751</v>
      </c>
      <c r="T13" s="64" t="s">
        <v>95</v>
      </c>
    </row>
    <row r="14" spans="1:20" s="4" customFormat="1" ht="37.799999999999997" x14ac:dyDescent="0.2">
      <c r="A14" s="12"/>
      <c r="B14" s="60" t="s">
        <v>129</v>
      </c>
      <c r="C14" s="60" t="s">
        <v>3936</v>
      </c>
      <c r="D14" s="60" t="s">
        <v>3924</v>
      </c>
      <c r="E14" s="60" t="s">
        <v>1758</v>
      </c>
      <c r="F14" s="60" t="s">
        <v>3937</v>
      </c>
      <c r="G14" s="60" t="s">
        <v>219</v>
      </c>
      <c r="H14" s="100"/>
      <c r="I14" s="63" t="s">
        <v>101</v>
      </c>
      <c r="J14" s="63" t="s">
        <v>101</v>
      </c>
      <c r="M14" s="18">
        <v>2</v>
      </c>
      <c r="N14" s="18" t="s">
        <v>102</v>
      </c>
      <c r="O14" s="18" t="s">
        <v>184</v>
      </c>
      <c r="Q14" s="64" t="str">
        <f t="shared" si="0"/>
        <v>INVMO_7</v>
      </c>
      <c r="R14" s="64" t="s">
        <v>1760</v>
      </c>
      <c r="S14" s="64" t="s">
        <v>1761</v>
      </c>
      <c r="T14" s="64" t="s">
        <v>222</v>
      </c>
    </row>
    <row r="15" spans="1:20" s="4" customFormat="1" ht="37.799999999999997" x14ac:dyDescent="0.2">
      <c r="A15" s="12"/>
      <c r="B15" s="60" t="s">
        <v>129</v>
      </c>
      <c r="C15" s="60" t="s">
        <v>3938</v>
      </c>
      <c r="D15" s="60" t="s">
        <v>3924</v>
      </c>
      <c r="E15" s="60" t="s">
        <v>1763</v>
      </c>
      <c r="F15" s="60" t="s">
        <v>3939</v>
      </c>
      <c r="G15" s="60" t="s">
        <v>1469</v>
      </c>
      <c r="H15" s="100"/>
      <c r="I15" s="63" t="s">
        <v>101</v>
      </c>
      <c r="J15" s="63" t="s">
        <v>101</v>
      </c>
      <c r="M15" s="18">
        <v>2</v>
      </c>
      <c r="N15" s="18" t="s">
        <v>102</v>
      </c>
      <c r="O15" s="18" t="s">
        <v>184</v>
      </c>
      <c r="Q15" s="64" t="str">
        <f t="shared" si="0"/>
        <v>INVMO_8</v>
      </c>
      <c r="R15" s="64" t="s">
        <v>1765</v>
      </c>
      <c r="S15" s="64" t="s">
        <v>3940</v>
      </c>
      <c r="T15" s="64" t="s">
        <v>1472</v>
      </c>
    </row>
    <row r="16" spans="1:20" s="4" customFormat="1" ht="37.799999999999997" x14ac:dyDescent="0.2">
      <c r="A16" s="12"/>
      <c r="B16" s="60" t="s">
        <v>129</v>
      </c>
      <c r="C16" s="60" t="s">
        <v>3941</v>
      </c>
      <c r="D16" s="60" t="s">
        <v>3924</v>
      </c>
      <c r="E16" s="60" t="s">
        <v>3942</v>
      </c>
      <c r="F16" s="60" t="s">
        <v>3943</v>
      </c>
      <c r="G16" s="60" t="s">
        <v>89</v>
      </c>
      <c r="H16" s="100"/>
      <c r="I16" s="63" t="s">
        <v>101</v>
      </c>
      <c r="J16" s="63" t="s">
        <v>101</v>
      </c>
      <c r="M16" s="18">
        <v>2</v>
      </c>
      <c r="N16" s="18" t="s">
        <v>102</v>
      </c>
      <c r="O16" s="18" t="s">
        <v>184</v>
      </c>
      <c r="Q16" s="64" t="str">
        <f t="shared" si="0"/>
        <v>INVMO_9</v>
      </c>
      <c r="R16" s="64" t="s">
        <v>3944</v>
      </c>
      <c r="S16" s="64" t="s">
        <v>3945</v>
      </c>
      <c r="T16" s="64" t="s">
        <v>95</v>
      </c>
    </row>
    <row r="17" spans="1:20" s="4" customFormat="1" ht="37.799999999999997" x14ac:dyDescent="0.2">
      <c r="A17" s="12"/>
      <c r="B17" s="60" t="s">
        <v>129</v>
      </c>
      <c r="C17" s="60" t="s">
        <v>3946</v>
      </c>
      <c r="D17" s="60" t="s">
        <v>3924</v>
      </c>
      <c r="E17" s="60" t="s">
        <v>3947</v>
      </c>
      <c r="F17" s="60" t="s">
        <v>3948</v>
      </c>
      <c r="G17" s="60" t="s">
        <v>89</v>
      </c>
      <c r="H17" s="100"/>
      <c r="I17" s="63" t="s">
        <v>101</v>
      </c>
      <c r="J17" s="63" t="s">
        <v>101</v>
      </c>
      <c r="M17" s="18">
        <v>1</v>
      </c>
      <c r="N17" s="18" t="s">
        <v>102</v>
      </c>
      <c r="O17" s="18" t="s">
        <v>92</v>
      </c>
      <c r="Q17" s="64" t="str">
        <f t="shared" si="0"/>
        <v>INVMO_10</v>
      </c>
      <c r="R17" s="64" t="s">
        <v>3949</v>
      </c>
      <c r="S17" s="64" t="s">
        <v>3950</v>
      </c>
      <c r="T17" s="64" t="s">
        <v>95</v>
      </c>
    </row>
    <row r="18" spans="1:20" s="4" customFormat="1" ht="37.799999999999997" x14ac:dyDescent="0.2">
      <c r="A18" s="12"/>
      <c r="B18" s="60" t="s">
        <v>85</v>
      </c>
      <c r="C18" s="60" t="s">
        <v>3951</v>
      </c>
      <c r="D18" s="60" t="s">
        <v>3924</v>
      </c>
      <c r="E18" s="60" t="s">
        <v>3952</v>
      </c>
      <c r="F18" s="60" t="s">
        <v>3953</v>
      </c>
      <c r="G18" s="60" t="s">
        <v>89</v>
      </c>
      <c r="H18" s="100"/>
      <c r="I18" s="63" t="s">
        <v>101</v>
      </c>
      <c r="J18" s="63" t="s">
        <v>101</v>
      </c>
      <c r="M18" s="18">
        <v>2</v>
      </c>
      <c r="N18" s="18" t="s">
        <v>102</v>
      </c>
      <c r="O18" s="18" t="s">
        <v>184</v>
      </c>
      <c r="Q18" s="64" t="str">
        <f t="shared" si="0"/>
        <v>INVMO_11</v>
      </c>
      <c r="R18" s="64" t="s">
        <v>3954</v>
      </c>
      <c r="S18" s="64" t="s">
        <v>3955</v>
      </c>
      <c r="T18" s="64" t="s">
        <v>95</v>
      </c>
    </row>
    <row r="19" spans="1:20" s="4" customFormat="1" ht="50.4" x14ac:dyDescent="0.2">
      <c r="A19" s="12"/>
      <c r="B19" s="60" t="s">
        <v>129</v>
      </c>
      <c r="C19" s="60" t="s">
        <v>3956</v>
      </c>
      <c r="D19" s="60" t="s">
        <v>3924</v>
      </c>
      <c r="E19" s="60" t="s">
        <v>3957</v>
      </c>
      <c r="F19" s="60" t="s">
        <v>3958</v>
      </c>
      <c r="G19" s="60" t="s">
        <v>1503</v>
      </c>
      <c r="H19" s="100"/>
      <c r="I19" s="63" t="s">
        <v>101</v>
      </c>
      <c r="J19" s="63" t="s">
        <v>101</v>
      </c>
      <c r="M19" s="18">
        <v>1</v>
      </c>
      <c r="N19" s="18" t="s">
        <v>102</v>
      </c>
      <c r="O19" s="18" t="s">
        <v>92</v>
      </c>
      <c r="Q19" s="64" t="str">
        <f t="shared" si="0"/>
        <v>INVMO_12</v>
      </c>
      <c r="R19" s="64" t="s">
        <v>3959</v>
      </c>
      <c r="S19" s="64" t="s">
        <v>3960</v>
      </c>
      <c r="T19" s="64" t="s">
        <v>599</v>
      </c>
    </row>
    <row r="20" spans="1:20" s="4" customFormat="1" ht="37.799999999999997" x14ac:dyDescent="0.2">
      <c r="A20" s="12"/>
      <c r="B20" s="60" t="s">
        <v>85</v>
      </c>
      <c r="C20" s="60" t="s">
        <v>3961</v>
      </c>
      <c r="D20" s="60" t="s">
        <v>3924</v>
      </c>
      <c r="E20" s="60" t="s">
        <v>263</v>
      </c>
      <c r="F20" s="60" t="s">
        <v>1563</v>
      </c>
      <c r="G20" s="60" t="s">
        <v>219</v>
      </c>
      <c r="H20" s="100"/>
      <c r="I20" s="63" t="s">
        <v>101</v>
      </c>
      <c r="J20" s="63" t="s">
        <v>101</v>
      </c>
      <c r="M20" s="18">
        <v>1</v>
      </c>
      <c r="N20" s="18" t="s">
        <v>102</v>
      </c>
      <c r="O20" s="18" t="s">
        <v>92</v>
      </c>
      <c r="Q20" s="64" t="str">
        <f t="shared" si="0"/>
        <v>INVMO_13</v>
      </c>
      <c r="R20" s="64" t="s">
        <v>266</v>
      </c>
      <c r="S20" s="64" t="s">
        <v>1564</v>
      </c>
      <c r="T20" s="64" t="s">
        <v>222</v>
      </c>
    </row>
    <row r="21" spans="1:20" s="4" customFormat="1" ht="113.4" x14ac:dyDescent="0.2">
      <c r="A21" s="12"/>
      <c r="B21" s="60" t="s">
        <v>129</v>
      </c>
      <c r="C21" s="60" t="s">
        <v>3962</v>
      </c>
      <c r="D21" s="60" t="s">
        <v>3924</v>
      </c>
      <c r="E21" s="60" t="s">
        <v>1566</v>
      </c>
      <c r="F21" s="60" t="s">
        <v>3963</v>
      </c>
      <c r="G21" s="60" t="s">
        <v>219</v>
      </c>
      <c r="H21" s="100"/>
      <c r="I21" s="63" t="s">
        <v>101</v>
      </c>
      <c r="J21" s="63" t="s">
        <v>101</v>
      </c>
      <c r="M21" s="18">
        <v>1</v>
      </c>
      <c r="N21" s="18" t="s">
        <v>102</v>
      </c>
      <c r="O21" s="18" t="s">
        <v>92</v>
      </c>
      <c r="Q21" s="64" t="str">
        <f t="shared" si="0"/>
        <v>INVMO_14</v>
      </c>
      <c r="R21" s="64" t="s">
        <v>3964</v>
      </c>
      <c r="S21" s="64" t="s">
        <v>3965</v>
      </c>
      <c r="T21" s="64" t="s">
        <v>222</v>
      </c>
    </row>
    <row r="22" spans="1:20" s="4" customFormat="1" ht="126" x14ac:dyDescent="0.2">
      <c r="A22" s="12"/>
      <c r="B22" s="64" t="s">
        <v>85</v>
      </c>
      <c r="C22" s="60" t="s">
        <v>3966</v>
      </c>
      <c r="D22" s="75" t="s">
        <v>3924</v>
      </c>
      <c r="E22" s="64" t="s">
        <v>1588</v>
      </c>
      <c r="F22" s="64" t="s">
        <v>3967</v>
      </c>
      <c r="G22" s="64" t="s">
        <v>219</v>
      </c>
      <c r="H22" s="100"/>
      <c r="I22" s="63" t="s">
        <v>101</v>
      </c>
      <c r="J22" s="63" t="s">
        <v>101</v>
      </c>
      <c r="M22" s="18">
        <v>1</v>
      </c>
      <c r="N22" s="18" t="s">
        <v>102</v>
      </c>
      <c r="O22" s="18" t="s">
        <v>92</v>
      </c>
      <c r="Q22" s="64" t="str">
        <f t="shared" si="0"/>
        <v>INVMO_15</v>
      </c>
      <c r="R22" s="64" t="s">
        <v>3968</v>
      </c>
      <c r="S22" s="64" t="s">
        <v>3969</v>
      </c>
      <c r="T22" s="64" t="s">
        <v>222</v>
      </c>
    </row>
    <row r="23" spans="1:20" s="4" customFormat="1" ht="63" x14ac:dyDescent="0.2">
      <c r="A23" s="12"/>
      <c r="B23" s="60" t="s">
        <v>129</v>
      </c>
      <c r="C23" s="60" t="s">
        <v>3970</v>
      </c>
      <c r="D23" s="60" t="s">
        <v>3924</v>
      </c>
      <c r="E23" s="60" t="s">
        <v>1599</v>
      </c>
      <c r="F23" s="60" t="s">
        <v>3971</v>
      </c>
      <c r="G23" s="60" t="s">
        <v>5485</v>
      </c>
      <c r="H23" s="100"/>
      <c r="I23" s="63" t="s">
        <v>101</v>
      </c>
      <c r="J23" s="63" t="s">
        <v>101</v>
      </c>
      <c r="M23" s="18">
        <v>1</v>
      </c>
      <c r="N23" s="18" t="s">
        <v>102</v>
      </c>
      <c r="O23" s="18" t="s">
        <v>92</v>
      </c>
      <c r="Q23" s="64" t="str">
        <f t="shared" si="0"/>
        <v>INVMO_16</v>
      </c>
      <c r="R23" s="64" t="s">
        <v>3972</v>
      </c>
      <c r="S23" s="64" t="s">
        <v>3973</v>
      </c>
      <c r="T23" s="64" t="s">
        <v>207</v>
      </c>
    </row>
    <row r="24" spans="1:20" s="4" customFormat="1" ht="151.19999999999999" x14ac:dyDescent="0.2">
      <c r="A24" s="12"/>
      <c r="B24" s="60" t="s">
        <v>129</v>
      </c>
      <c r="C24" s="60" t="s">
        <v>3974</v>
      </c>
      <c r="D24" s="60" t="s">
        <v>3924</v>
      </c>
      <c r="E24" s="60" t="s">
        <v>1605</v>
      </c>
      <c r="F24" s="60" t="s">
        <v>3975</v>
      </c>
      <c r="G24" s="60" t="s">
        <v>1607</v>
      </c>
      <c r="H24" s="100"/>
      <c r="I24" s="63" t="s">
        <v>101</v>
      </c>
      <c r="J24" s="63" t="s">
        <v>101</v>
      </c>
      <c r="M24" s="18">
        <v>1</v>
      </c>
      <c r="N24" s="18" t="s">
        <v>102</v>
      </c>
      <c r="O24" s="18" t="s">
        <v>92</v>
      </c>
      <c r="Q24" s="64" t="str">
        <f t="shared" si="0"/>
        <v>INVMO_17</v>
      </c>
      <c r="R24" s="64" t="s">
        <v>3976</v>
      </c>
      <c r="S24" s="64" t="s">
        <v>3977</v>
      </c>
      <c r="T24" s="64" t="s">
        <v>3978</v>
      </c>
    </row>
    <row r="25" spans="1:20" s="4" customFormat="1" ht="75.599999999999994" x14ac:dyDescent="0.2">
      <c r="A25" s="12"/>
      <c r="B25" s="60" t="s">
        <v>129</v>
      </c>
      <c r="C25" s="60" t="s">
        <v>3979</v>
      </c>
      <c r="D25" s="60" t="s">
        <v>3924</v>
      </c>
      <c r="E25" s="60" t="s">
        <v>1612</v>
      </c>
      <c r="F25" s="60" t="s">
        <v>1822</v>
      </c>
      <c r="G25" s="60" t="s">
        <v>89</v>
      </c>
      <c r="H25" s="100"/>
      <c r="I25" s="63" t="s">
        <v>101</v>
      </c>
      <c r="J25" s="63" t="s">
        <v>101</v>
      </c>
      <c r="M25" s="18">
        <v>3</v>
      </c>
      <c r="N25" s="18" t="s">
        <v>102</v>
      </c>
      <c r="O25" s="18" t="s">
        <v>133</v>
      </c>
      <c r="Q25" s="64" t="str">
        <f t="shared" si="0"/>
        <v>INVMO_18</v>
      </c>
      <c r="R25" s="64" t="s">
        <v>1614</v>
      </c>
      <c r="S25" s="64" t="s">
        <v>3980</v>
      </c>
      <c r="T25" s="64" t="s">
        <v>95</v>
      </c>
    </row>
    <row r="26" spans="1:20" s="4" customFormat="1" ht="75.599999999999994" x14ac:dyDescent="0.2">
      <c r="A26" s="12"/>
      <c r="B26" s="60" t="s">
        <v>129</v>
      </c>
      <c r="C26" s="60" t="s">
        <v>3981</v>
      </c>
      <c r="D26" s="60" t="s">
        <v>3924</v>
      </c>
      <c r="E26" s="60" t="s">
        <v>1831</v>
      </c>
      <c r="F26" s="60" t="s">
        <v>3982</v>
      </c>
      <c r="G26" s="60" t="s">
        <v>1469</v>
      </c>
      <c r="H26" s="100"/>
      <c r="I26" s="63" t="s">
        <v>101</v>
      </c>
      <c r="J26" s="63" t="s">
        <v>101</v>
      </c>
      <c r="M26" s="18">
        <v>2</v>
      </c>
      <c r="N26" s="18" t="s">
        <v>102</v>
      </c>
      <c r="O26" s="18" t="s">
        <v>184</v>
      </c>
      <c r="Q26" s="64" t="str">
        <f t="shared" si="0"/>
        <v>INVMO_19</v>
      </c>
      <c r="R26" s="64" t="s">
        <v>1833</v>
      </c>
      <c r="S26" s="64" t="s">
        <v>3983</v>
      </c>
      <c r="T26" s="64" t="s">
        <v>1472</v>
      </c>
    </row>
    <row r="27" spans="1:20" s="4" customFormat="1" ht="63" x14ac:dyDescent="0.2">
      <c r="A27" s="12"/>
      <c r="B27" s="60" t="s">
        <v>129</v>
      </c>
      <c r="C27" s="60" t="s">
        <v>3984</v>
      </c>
      <c r="D27" s="60" t="s">
        <v>3924</v>
      </c>
      <c r="E27" s="60" t="s">
        <v>1836</v>
      </c>
      <c r="F27" s="60" t="s">
        <v>3985</v>
      </c>
      <c r="G27" s="60" t="s">
        <v>1838</v>
      </c>
      <c r="H27" s="100"/>
      <c r="I27" s="63" t="s">
        <v>101</v>
      </c>
      <c r="J27" s="63" t="s">
        <v>101</v>
      </c>
      <c r="M27" s="18">
        <v>2</v>
      </c>
      <c r="N27" s="18" t="s">
        <v>102</v>
      </c>
      <c r="O27" s="18" t="s">
        <v>184</v>
      </c>
      <c r="Q27" s="64" t="str">
        <f t="shared" si="0"/>
        <v>INVMO_20</v>
      </c>
      <c r="R27" s="64" t="s">
        <v>1839</v>
      </c>
      <c r="S27" s="64" t="s">
        <v>3986</v>
      </c>
      <c r="T27" s="64" t="s">
        <v>1841</v>
      </c>
    </row>
    <row r="28" spans="1:20" s="4" customFormat="1" ht="63" x14ac:dyDescent="0.2">
      <c r="A28" s="12"/>
      <c r="B28" s="60" t="s">
        <v>129</v>
      </c>
      <c r="C28" s="60" t="s">
        <v>3987</v>
      </c>
      <c r="D28" s="60" t="s">
        <v>3924</v>
      </c>
      <c r="E28" s="60" t="s">
        <v>1843</v>
      </c>
      <c r="F28" s="60" t="s">
        <v>3988</v>
      </c>
      <c r="G28" s="60" t="s">
        <v>1845</v>
      </c>
      <c r="H28" s="100"/>
      <c r="I28" s="63" t="s">
        <v>101</v>
      </c>
      <c r="J28" s="63" t="s">
        <v>101</v>
      </c>
      <c r="M28" s="18">
        <v>3</v>
      </c>
      <c r="N28" s="18" t="s">
        <v>102</v>
      </c>
      <c r="O28" s="18" t="s">
        <v>133</v>
      </c>
      <c r="Q28" s="64" t="str">
        <f t="shared" si="0"/>
        <v>INVMO_21</v>
      </c>
      <c r="R28" s="64" t="s">
        <v>1846</v>
      </c>
      <c r="S28" s="64" t="s">
        <v>3989</v>
      </c>
      <c r="T28" s="64" t="s">
        <v>1848</v>
      </c>
    </row>
    <row r="29" spans="1:20" s="4" customFormat="1" ht="37.799999999999997" x14ac:dyDescent="0.2">
      <c r="A29" s="12"/>
      <c r="B29" s="60" t="s">
        <v>129</v>
      </c>
      <c r="C29" s="60" t="s">
        <v>3990</v>
      </c>
      <c r="D29" s="60" t="s">
        <v>3924</v>
      </c>
      <c r="E29" s="60" t="s">
        <v>3991</v>
      </c>
      <c r="F29" s="60" t="s">
        <v>3876</v>
      </c>
      <c r="G29" s="60" t="s">
        <v>418</v>
      </c>
      <c r="H29" s="100"/>
      <c r="I29" s="63" t="s">
        <v>101</v>
      </c>
      <c r="J29" s="63" t="s">
        <v>101</v>
      </c>
      <c r="M29" s="18">
        <v>2</v>
      </c>
      <c r="N29" s="18" t="s">
        <v>102</v>
      </c>
      <c r="O29" s="18" t="s">
        <v>184</v>
      </c>
      <c r="Q29" s="64" t="str">
        <f t="shared" si="0"/>
        <v>INVMO_22</v>
      </c>
      <c r="R29" s="64" t="s">
        <v>3992</v>
      </c>
      <c r="S29" s="64" t="s">
        <v>3993</v>
      </c>
      <c r="T29" s="64" t="s">
        <v>744</v>
      </c>
    </row>
    <row r="30" spans="1:20" s="4" customFormat="1" ht="37.799999999999997" x14ac:dyDescent="0.2">
      <c r="A30" s="12"/>
      <c r="B30" s="60" t="s">
        <v>129</v>
      </c>
      <c r="C30" s="60" t="s">
        <v>3994</v>
      </c>
      <c r="D30" s="60" t="s">
        <v>3924</v>
      </c>
      <c r="E30" s="60" t="s">
        <v>3995</v>
      </c>
      <c r="F30" s="60" t="s">
        <v>3996</v>
      </c>
      <c r="G30" s="60" t="s">
        <v>219</v>
      </c>
      <c r="H30" s="100"/>
      <c r="I30" s="63" t="s">
        <v>101</v>
      </c>
      <c r="J30" s="63" t="s">
        <v>101</v>
      </c>
      <c r="M30" s="18">
        <v>2</v>
      </c>
      <c r="N30" s="18" t="s">
        <v>102</v>
      </c>
      <c r="O30" s="18" t="s">
        <v>184</v>
      </c>
      <c r="Q30" s="64" t="str">
        <f t="shared" si="0"/>
        <v>INVMO_23</v>
      </c>
      <c r="R30" s="64" t="s">
        <v>1854</v>
      </c>
      <c r="S30" s="64" t="s">
        <v>3997</v>
      </c>
      <c r="T30" s="64" t="s">
        <v>222</v>
      </c>
    </row>
    <row r="31" spans="1:20" s="4" customFormat="1" ht="37.799999999999997" x14ac:dyDescent="0.2">
      <c r="A31" s="12"/>
      <c r="B31" s="60" t="s">
        <v>129</v>
      </c>
      <c r="C31" s="60" t="s">
        <v>3998</v>
      </c>
      <c r="D31" s="60" t="s">
        <v>3924</v>
      </c>
      <c r="E31" s="60" t="s">
        <v>1857</v>
      </c>
      <c r="F31" s="60" t="s">
        <v>3999</v>
      </c>
      <c r="G31" s="60" t="s">
        <v>89</v>
      </c>
      <c r="H31" s="100"/>
      <c r="I31" s="63" t="s">
        <v>101</v>
      </c>
      <c r="J31" s="63" t="s">
        <v>101</v>
      </c>
      <c r="M31" s="18">
        <v>3</v>
      </c>
      <c r="N31" s="18" t="s">
        <v>102</v>
      </c>
      <c r="O31" s="18" t="s">
        <v>133</v>
      </c>
      <c r="Q31" s="64" t="str">
        <f t="shared" si="0"/>
        <v>INVMO_24</v>
      </c>
      <c r="R31" s="64" t="s">
        <v>1859</v>
      </c>
      <c r="S31" s="64" t="s">
        <v>1860</v>
      </c>
      <c r="T31" s="64" t="s">
        <v>95</v>
      </c>
    </row>
    <row r="32" spans="1:20" s="4" customFormat="1" ht="50.4" x14ac:dyDescent="0.2">
      <c r="A32" s="12"/>
      <c r="B32" s="60" t="s">
        <v>129</v>
      </c>
      <c r="C32" s="60" t="s">
        <v>4000</v>
      </c>
      <c r="D32" s="60" t="s">
        <v>3924</v>
      </c>
      <c r="E32" s="60" t="s">
        <v>1648</v>
      </c>
      <c r="F32" s="60" t="s">
        <v>4001</v>
      </c>
      <c r="G32" s="60" t="s">
        <v>219</v>
      </c>
      <c r="H32" s="100"/>
      <c r="I32" s="63" t="s">
        <v>101</v>
      </c>
      <c r="J32" s="63" t="s">
        <v>101</v>
      </c>
      <c r="M32" s="18">
        <v>3</v>
      </c>
      <c r="N32" s="18" t="s">
        <v>102</v>
      </c>
      <c r="O32" s="18" t="s">
        <v>133</v>
      </c>
      <c r="Q32" s="64" t="str">
        <f t="shared" si="0"/>
        <v>INVMO_25</v>
      </c>
      <c r="R32" s="64" t="s">
        <v>1650</v>
      </c>
      <c r="S32" s="64" t="s">
        <v>1863</v>
      </c>
      <c r="T32" s="64" t="s">
        <v>222</v>
      </c>
    </row>
    <row r="33" spans="1:20" s="4" customFormat="1" ht="37.799999999999997" x14ac:dyDescent="0.2">
      <c r="A33" s="12"/>
      <c r="B33" s="60" t="s">
        <v>129</v>
      </c>
      <c r="C33" s="60" t="s">
        <v>4002</v>
      </c>
      <c r="D33" s="60" t="s">
        <v>3924</v>
      </c>
      <c r="E33" s="60" t="s">
        <v>1865</v>
      </c>
      <c r="F33" s="60" t="s">
        <v>4003</v>
      </c>
      <c r="G33" s="60" t="s">
        <v>418</v>
      </c>
      <c r="H33" s="100"/>
      <c r="I33" s="63" t="s">
        <v>101</v>
      </c>
      <c r="J33" s="63" t="s">
        <v>101</v>
      </c>
      <c r="M33" s="18">
        <v>3</v>
      </c>
      <c r="N33" s="18" t="s">
        <v>102</v>
      </c>
      <c r="O33" s="18" t="s">
        <v>133</v>
      </c>
      <c r="Q33" s="64" t="str">
        <f t="shared" si="0"/>
        <v>INVMO_26</v>
      </c>
      <c r="R33" s="64" t="s">
        <v>1867</v>
      </c>
      <c r="S33" s="64" t="s">
        <v>4004</v>
      </c>
      <c r="T33" s="64" t="s">
        <v>744</v>
      </c>
    </row>
    <row r="34" spans="1:20" s="4" customFormat="1" ht="37.799999999999997" x14ac:dyDescent="0.2">
      <c r="A34" s="12"/>
      <c r="B34" s="60" t="s">
        <v>129</v>
      </c>
      <c r="C34" s="60" t="s">
        <v>4005</v>
      </c>
      <c r="D34" s="60" t="s">
        <v>3924</v>
      </c>
      <c r="E34" s="60" t="s">
        <v>1870</v>
      </c>
      <c r="F34" s="60" t="s">
        <v>4006</v>
      </c>
      <c r="G34" s="60" t="s">
        <v>219</v>
      </c>
      <c r="H34" s="100"/>
      <c r="I34" s="63" t="s">
        <v>101</v>
      </c>
      <c r="J34" s="63" t="s">
        <v>101</v>
      </c>
      <c r="M34" s="18">
        <v>3</v>
      </c>
      <c r="N34" s="18" t="s">
        <v>102</v>
      </c>
      <c r="O34" s="18" t="s">
        <v>133</v>
      </c>
      <c r="Q34" s="64" t="str">
        <f t="shared" si="0"/>
        <v>INVMO_27</v>
      </c>
      <c r="R34" s="64" t="s">
        <v>1872</v>
      </c>
      <c r="S34" s="64" t="s">
        <v>4007</v>
      </c>
      <c r="T34" s="64" t="s">
        <v>222</v>
      </c>
    </row>
    <row r="35" spans="1:20" s="4" customFormat="1" ht="63" x14ac:dyDescent="0.2">
      <c r="A35" s="12"/>
      <c r="B35" s="60" t="s">
        <v>129</v>
      </c>
      <c r="C35" s="60" t="s">
        <v>4008</v>
      </c>
      <c r="D35" s="60" t="s">
        <v>3924</v>
      </c>
      <c r="E35" s="60" t="s">
        <v>1875</v>
      </c>
      <c r="F35" s="60" t="s">
        <v>4009</v>
      </c>
      <c r="G35" s="60" t="s">
        <v>1877</v>
      </c>
      <c r="H35" s="100"/>
      <c r="I35" s="63" t="s">
        <v>101</v>
      </c>
      <c r="J35" s="63" t="s">
        <v>101</v>
      </c>
      <c r="M35" s="18">
        <v>3</v>
      </c>
      <c r="N35" s="18" t="s">
        <v>102</v>
      </c>
      <c r="O35" s="18" t="s">
        <v>133</v>
      </c>
      <c r="Q35" s="64" t="str">
        <f t="shared" si="0"/>
        <v>INVMO_28</v>
      </c>
      <c r="R35" s="64" t="s">
        <v>1878</v>
      </c>
      <c r="S35" s="64" t="s">
        <v>4010</v>
      </c>
      <c r="T35" s="64" t="s">
        <v>1880</v>
      </c>
    </row>
    <row r="36" spans="1:20" s="4" customFormat="1" ht="176.4" x14ac:dyDescent="0.2">
      <c r="A36" s="12"/>
      <c r="B36" s="60" t="s">
        <v>129</v>
      </c>
      <c r="C36" s="60" t="s">
        <v>4011</v>
      </c>
      <c r="D36" s="60" t="s">
        <v>3924</v>
      </c>
      <c r="E36" s="60" t="s">
        <v>4012</v>
      </c>
      <c r="F36" s="60" t="s">
        <v>4013</v>
      </c>
      <c r="G36" s="60" t="s">
        <v>4014</v>
      </c>
      <c r="H36" s="100"/>
      <c r="I36" s="63" t="s">
        <v>101</v>
      </c>
      <c r="J36" s="63" t="s">
        <v>101</v>
      </c>
      <c r="M36" s="18">
        <v>3</v>
      </c>
      <c r="N36" s="18" t="s">
        <v>102</v>
      </c>
      <c r="O36" s="18" t="s">
        <v>133</v>
      </c>
      <c r="Q36" s="64" t="str">
        <f t="shared" si="0"/>
        <v>INVMO_29</v>
      </c>
      <c r="R36" s="64" t="s">
        <v>4015</v>
      </c>
      <c r="S36" s="64" t="s">
        <v>4016</v>
      </c>
      <c r="T36" s="64" t="s">
        <v>4017</v>
      </c>
    </row>
  </sheetData>
  <autoFilter ref="B7:T36" xr:uid="{FC23A8AC-9E76-4AA3-8F3E-751F9F09BB98}"/>
  <mergeCells count="18">
    <mergeCell ref="M5:M6"/>
    <mergeCell ref="N5:N6"/>
    <mergeCell ref="B1:E2"/>
    <mergeCell ref="I5:I6"/>
    <mergeCell ref="J5:J6"/>
    <mergeCell ref="G5:G6"/>
    <mergeCell ref="A1:A2"/>
    <mergeCell ref="B5:B6"/>
    <mergeCell ref="C5:C6"/>
    <mergeCell ref="H5:H6"/>
    <mergeCell ref="D5:D6"/>
    <mergeCell ref="E5:E6"/>
    <mergeCell ref="F5:F6"/>
    <mergeCell ref="T5:T6"/>
    <mergeCell ref="Q5:Q6"/>
    <mergeCell ref="R5:R6"/>
    <mergeCell ref="S5:S6"/>
    <mergeCell ref="O5:O6"/>
  </mergeCells>
  <phoneticPr fontId="36" type="noConversion"/>
  <hyperlinks>
    <hyperlink ref="A1:A2" location="'Table of contents'!A1" display="Back to map" xr:uid="{978BDB22-0051-4A03-9A16-AA02244B5671}"/>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7FB1F-3A43-4990-AD9A-54280F011F19}">
  <sheetPr codeName="Sheet31"/>
  <dimension ref="A1:T26"/>
  <sheetViews>
    <sheetView showGridLines="0" zoomScale="70" zoomScaleNormal="70" workbookViewId="0">
      <pane xSplit="6" ySplit="7" topLeftCell="K8" activePane="bottomRight" state="frozen"/>
      <selection activeCell="D131" sqref="D131"/>
      <selection pane="topRight" activeCell="D131" sqref="D131"/>
      <selection pane="bottomLeft" activeCell="D131" sqref="D131"/>
      <selection pane="bottomRight" activeCell="D131" sqref="D131"/>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43" style="65" customWidth="1"/>
    <col min="9" max="10" width="12.6328125" style="66" customWidth="1"/>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56</v>
      </c>
      <c r="C1" s="225"/>
      <c r="D1" s="225"/>
      <c r="I1" s="55"/>
      <c r="J1" s="55"/>
    </row>
    <row r="2" spans="1:20" s="1" customFormat="1" ht="16.2" customHeight="1" x14ac:dyDescent="0.2">
      <c r="A2" s="222"/>
      <c r="B2" s="225"/>
      <c r="C2" s="225"/>
      <c r="D2" s="225"/>
      <c r="I2" s="55"/>
      <c r="J2" s="55"/>
    </row>
    <row r="3" spans="1:20" s="4" customFormat="1" ht="12.6" x14ac:dyDescent="0.2">
      <c r="B3" s="56"/>
      <c r="C3" s="57"/>
      <c r="I3" s="52"/>
      <c r="J3" s="52"/>
    </row>
    <row r="4" spans="1:20" s="4" customFormat="1" ht="12.6" x14ac:dyDescent="0.2">
      <c r="C4" s="4">
        <f>COUNTA(C8:C26)</f>
        <v>19</v>
      </c>
      <c r="I4" s="58">
        <f>COUNTIFS(I8:I26,"New")+COUNTIFS(I8:I26,"Changed")</f>
        <v>0</v>
      </c>
      <c r="J4" s="58">
        <f>COUNTIFS(J8:J26,"New")+COUNTIFS(J8:J26,"Changed")</f>
        <v>0</v>
      </c>
    </row>
    <row r="5" spans="1:20" s="4" customFormat="1" ht="12.6" x14ac:dyDescent="0.2">
      <c r="B5" s="224" t="s">
        <v>67</v>
      </c>
      <c r="C5" s="218" t="s">
        <v>68</v>
      </c>
      <c r="D5" s="218"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s="4" customFormat="1" ht="12.6" x14ac:dyDescent="0.2">
      <c r="B6" s="231"/>
      <c r="C6" s="218"/>
      <c r="D6" s="218"/>
      <c r="E6" s="218"/>
      <c r="F6" s="218"/>
      <c r="G6" s="218"/>
      <c r="H6" s="218"/>
      <c r="I6" s="221"/>
      <c r="J6" s="221"/>
      <c r="M6" s="220"/>
      <c r="N6" s="220"/>
      <c r="O6" s="220"/>
      <c r="Q6" s="226"/>
      <c r="R6" s="226"/>
      <c r="S6" s="226"/>
      <c r="T6" s="226"/>
    </row>
    <row r="7" spans="1:20" s="4" customFormat="1" ht="12.6" x14ac:dyDescent="0.2">
      <c r="B7" s="10"/>
      <c r="C7" s="10"/>
      <c r="D7" s="10"/>
      <c r="E7" s="10"/>
      <c r="F7" s="10"/>
      <c r="G7" s="10"/>
      <c r="H7" s="10"/>
      <c r="I7" s="59"/>
      <c r="J7" s="59"/>
      <c r="M7" s="10"/>
      <c r="N7" s="10"/>
      <c r="O7" s="10"/>
      <c r="Q7" s="11"/>
      <c r="R7" s="11"/>
      <c r="S7" s="11"/>
      <c r="T7" s="11"/>
    </row>
    <row r="8" spans="1:20" s="4" customFormat="1" ht="100.8" x14ac:dyDescent="0.2">
      <c r="A8" s="12"/>
      <c r="B8" s="60" t="s">
        <v>85</v>
      </c>
      <c r="C8" s="60" t="s">
        <v>4018</v>
      </c>
      <c r="D8" s="60" t="s">
        <v>4019</v>
      </c>
      <c r="E8" s="60" t="s">
        <v>4020</v>
      </c>
      <c r="F8" s="60" t="s">
        <v>4021</v>
      </c>
      <c r="G8" s="61" t="s">
        <v>89</v>
      </c>
      <c r="H8" s="62"/>
      <c r="I8" s="63" t="s">
        <v>101</v>
      </c>
      <c r="J8" s="63" t="s">
        <v>101</v>
      </c>
      <c r="M8" s="18">
        <v>2</v>
      </c>
      <c r="N8" s="18" t="s">
        <v>102</v>
      </c>
      <c r="O8" s="18" t="s">
        <v>184</v>
      </c>
      <c r="Q8" s="64" t="str">
        <f>C8</f>
        <v>EX_1</v>
      </c>
      <c r="R8" s="64" t="s">
        <v>1408</v>
      </c>
      <c r="S8" s="64" t="s">
        <v>1409</v>
      </c>
      <c r="T8" s="64" t="s">
        <v>95</v>
      </c>
    </row>
    <row r="9" spans="1:20" s="4" customFormat="1" ht="50.4" x14ac:dyDescent="0.2">
      <c r="A9" s="12"/>
      <c r="B9" s="60" t="s">
        <v>85</v>
      </c>
      <c r="C9" s="60" t="s">
        <v>4022</v>
      </c>
      <c r="D9" s="60" t="s">
        <v>4019</v>
      </c>
      <c r="E9" s="60" t="s">
        <v>87</v>
      </c>
      <c r="F9" s="60" t="s">
        <v>1411</v>
      </c>
      <c r="G9" s="61" t="s">
        <v>89</v>
      </c>
      <c r="H9" s="62"/>
      <c r="I9" s="63" t="s">
        <v>101</v>
      </c>
      <c r="J9" s="63" t="s">
        <v>101</v>
      </c>
      <c r="M9" s="18">
        <v>2</v>
      </c>
      <c r="N9" s="18" t="s">
        <v>102</v>
      </c>
      <c r="O9" s="18" t="s">
        <v>184</v>
      </c>
      <c r="Q9" s="64" t="str">
        <f t="shared" ref="Q9:Q26" si="0">C9</f>
        <v>EX_2</v>
      </c>
      <c r="R9" s="64" t="s">
        <v>93</v>
      </c>
      <c r="S9" s="64" t="s">
        <v>1887</v>
      </c>
      <c r="T9" s="64" t="s">
        <v>95</v>
      </c>
    </row>
    <row r="10" spans="1:20" s="4" customFormat="1" ht="75.599999999999994" x14ac:dyDescent="0.2">
      <c r="A10" s="12"/>
      <c r="B10" s="60" t="s">
        <v>85</v>
      </c>
      <c r="C10" s="60" t="s">
        <v>4023</v>
      </c>
      <c r="D10" s="60" t="s">
        <v>4019</v>
      </c>
      <c r="E10" s="60" t="s">
        <v>1421</v>
      </c>
      <c r="F10" s="60" t="s">
        <v>1726</v>
      </c>
      <c r="G10" s="61" t="s">
        <v>89</v>
      </c>
      <c r="H10" s="62"/>
      <c r="I10" s="63" t="s">
        <v>101</v>
      </c>
      <c r="J10" s="63" t="s">
        <v>101</v>
      </c>
      <c r="M10" s="18">
        <v>2</v>
      </c>
      <c r="N10" s="18" t="s">
        <v>102</v>
      </c>
      <c r="O10" s="18" t="s">
        <v>184</v>
      </c>
      <c r="Q10" s="64" t="str">
        <f t="shared" si="0"/>
        <v>EX_3</v>
      </c>
      <c r="R10" s="64" t="s">
        <v>1423</v>
      </c>
      <c r="S10" s="64" t="s">
        <v>1727</v>
      </c>
      <c r="T10" s="64" t="s">
        <v>95</v>
      </c>
    </row>
    <row r="11" spans="1:20" s="4" customFormat="1" ht="37.799999999999997" x14ac:dyDescent="0.2">
      <c r="A11" s="12"/>
      <c r="B11" s="60" t="s">
        <v>85</v>
      </c>
      <c r="C11" s="60" t="s">
        <v>4024</v>
      </c>
      <c r="D11" s="60" t="s">
        <v>4019</v>
      </c>
      <c r="E11" s="60" t="s">
        <v>4025</v>
      </c>
      <c r="F11" s="60" t="s">
        <v>4026</v>
      </c>
      <c r="G11" s="61" t="s">
        <v>418</v>
      </c>
      <c r="H11" s="62"/>
      <c r="I11" s="63" t="s">
        <v>101</v>
      </c>
      <c r="J11" s="63" t="s">
        <v>101</v>
      </c>
      <c r="M11" s="18">
        <v>2</v>
      </c>
      <c r="N11" s="18" t="s">
        <v>102</v>
      </c>
      <c r="O11" s="18" t="s">
        <v>184</v>
      </c>
      <c r="Q11" s="64" t="str">
        <f t="shared" si="0"/>
        <v>EX_4</v>
      </c>
      <c r="R11" s="64" t="s">
        <v>4027</v>
      </c>
      <c r="S11" s="64" t="s">
        <v>4028</v>
      </c>
      <c r="T11" s="64" t="s">
        <v>744</v>
      </c>
    </row>
    <row r="12" spans="1:20" s="4" customFormat="1" ht="63" x14ac:dyDescent="0.2">
      <c r="A12" s="12"/>
      <c r="B12" s="60" t="s">
        <v>129</v>
      </c>
      <c r="C12" s="60" t="s">
        <v>4029</v>
      </c>
      <c r="D12" s="60" t="s">
        <v>4019</v>
      </c>
      <c r="E12" s="60" t="s">
        <v>1972</v>
      </c>
      <c r="F12" s="60" t="s">
        <v>4030</v>
      </c>
      <c r="G12" s="61" t="s">
        <v>89</v>
      </c>
      <c r="H12" s="62"/>
      <c r="I12" s="63" t="s">
        <v>101</v>
      </c>
      <c r="J12" s="63" t="s">
        <v>101</v>
      </c>
      <c r="M12" s="18">
        <v>2</v>
      </c>
      <c r="N12" s="18" t="s">
        <v>102</v>
      </c>
      <c r="O12" s="18" t="s">
        <v>184</v>
      </c>
      <c r="Q12" s="64" t="str">
        <f t="shared" si="0"/>
        <v>EX_5</v>
      </c>
      <c r="R12" s="64" t="s">
        <v>1974</v>
      </c>
      <c r="S12" s="64" t="s">
        <v>4031</v>
      </c>
      <c r="T12" s="64" t="s">
        <v>95</v>
      </c>
    </row>
    <row r="13" spans="1:20" s="4" customFormat="1" ht="25.2" x14ac:dyDescent="0.2">
      <c r="A13" s="12"/>
      <c r="B13" s="60" t="s">
        <v>85</v>
      </c>
      <c r="C13" s="60" t="s">
        <v>4032</v>
      </c>
      <c r="D13" s="60" t="s">
        <v>4019</v>
      </c>
      <c r="E13" s="60" t="s">
        <v>4033</v>
      </c>
      <c r="F13" s="60" t="s">
        <v>4034</v>
      </c>
      <c r="G13" s="61" t="s">
        <v>5485</v>
      </c>
      <c r="H13" s="62"/>
      <c r="I13" s="63" t="s">
        <v>101</v>
      </c>
      <c r="J13" s="63" t="s">
        <v>101</v>
      </c>
      <c r="M13" s="18">
        <v>2</v>
      </c>
      <c r="N13" s="18" t="s">
        <v>102</v>
      </c>
      <c r="O13" s="18" t="s">
        <v>184</v>
      </c>
      <c r="Q13" s="64" t="str">
        <f t="shared" si="0"/>
        <v>EX_6</v>
      </c>
      <c r="R13" s="64" t="s">
        <v>4035</v>
      </c>
      <c r="S13" s="64" t="s">
        <v>4036</v>
      </c>
      <c r="T13" s="64" t="s">
        <v>207</v>
      </c>
    </row>
    <row r="14" spans="1:20" s="4" customFormat="1" ht="25.2" x14ac:dyDescent="0.2">
      <c r="A14" s="12"/>
      <c r="B14" s="60" t="s">
        <v>85</v>
      </c>
      <c r="C14" s="60" t="s">
        <v>4037</v>
      </c>
      <c r="D14" s="60" t="s">
        <v>4019</v>
      </c>
      <c r="E14" s="60" t="s">
        <v>4038</v>
      </c>
      <c r="F14" s="60" t="s">
        <v>4039</v>
      </c>
      <c r="G14" s="61" t="s">
        <v>89</v>
      </c>
      <c r="H14" s="62"/>
      <c r="I14" s="63" t="s">
        <v>101</v>
      </c>
      <c r="J14" s="63" t="s">
        <v>101</v>
      </c>
      <c r="M14" s="18">
        <v>2</v>
      </c>
      <c r="N14" s="18" t="s">
        <v>102</v>
      </c>
      <c r="O14" s="18" t="s">
        <v>184</v>
      </c>
      <c r="Q14" s="64" t="str">
        <f t="shared" si="0"/>
        <v>EX_7</v>
      </c>
      <c r="R14" s="64" t="s">
        <v>4040</v>
      </c>
      <c r="S14" s="64" t="s">
        <v>4040</v>
      </c>
      <c r="T14" s="64" t="s">
        <v>95</v>
      </c>
    </row>
    <row r="15" spans="1:20" s="4" customFormat="1" ht="75.599999999999994" x14ac:dyDescent="0.2">
      <c r="A15" s="12"/>
      <c r="B15" s="60" t="s">
        <v>85</v>
      </c>
      <c r="C15" s="60" t="s">
        <v>4041</v>
      </c>
      <c r="D15" s="60" t="s">
        <v>4019</v>
      </c>
      <c r="E15" s="60" t="s">
        <v>4042</v>
      </c>
      <c r="F15" s="60" t="s">
        <v>4043</v>
      </c>
      <c r="G15" s="61" t="s">
        <v>4044</v>
      </c>
      <c r="H15" s="62"/>
      <c r="I15" s="63" t="s">
        <v>101</v>
      </c>
      <c r="J15" s="63" t="s">
        <v>101</v>
      </c>
      <c r="M15" s="18">
        <v>2</v>
      </c>
      <c r="N15" s="18" t="s">
        <v>102</v>
      </c>
      <c r="O15" s="18" t="s">
        <v>184</v>
      </c>
      <c r="Q15" s="64" t="str">
        <f t="shared" si="0"/>
        <v>EX_8</v>
      </c>
      <c r="R15" s="64" t="s">
        <v>4045</v>
      </c>
      <c r="S15" s="64" t="s">
        <v>4046</v>
      </c>
      <c r="T15" s="64" t="s">
        <v>4047</v>
      </c>
    </row>
    <row r="16" spans="1:20" s="4" customFormat="1" ht="50.4" x14ac:dyDescent="0.2">
      <c r="A16" s="12"/>
      <c r="B16" s="60" t="s">
        <v>85</v>
      </c>
      <c r="C16" s="60" t="s">
        <v>4048</v>
      </c>
      <c r="D16" s="60" t="s">
        <v>4019</v>
      </c>
      <c r="E16" s="60" t="s">
        <v>4049</v>
      </c>
      <c r="F16" s="60" t="s">
        <v>4050</v>
      </c>
      <c r="G16" s="61" t="s">
        <v>219</v>
      </c>
      <c r="H16" s="62"/>
      <c r="I16" s="63" t="s">
        <v>101</v>
      </c>
      <c r="J16" s="63" t="s">
        <v>101</v>
      </c>
      <c r="M16" s="18">
        <v>2</v>
      </c>
      <c r="N16" s="18" t="s">
        <v>102</v>
      </c>
      <c r="O16" s="18" t="s">
        <v>184</v>
      </c>
      <c r="Q16" s="64" t="str">
        <f t="shared" si="0"/>
        <v>EX_9</v>
      </c>
      <c r="R16" s="64" t="s">
        <v>4051</v>
      </c>
      <c r="S16" s="64" t="s">
        <v>4052</v>
      </c>
      <c r="T16" s="64" t="s">
        <v>222</v>
      </c>
    </row>
    <row r="17" spans="1:20" s="4" customFormat="1" ht="37.799999999999997" x14ac:dyDescent="0.2">
      <c r="A17" s="12"/>
      <c r="B17" s="60" t="s">
        <v>85</v>
      </c>
      <c r="C17" s="60" t="s">
        <v>4053</v>
      </c>
      <c r="D17" s="60" t="s">
        <v>4019</v>
      </c>
      <c r="E17" s="60" t="s">
        <v>4054</v>
      </c>
      <c r="F17" s="60" t="s">
        <v>4055</v>
      </c>
      <c r="G17" s="61" t="s">
        <v>219</v>
      </c>
      <c r="H17" s="62"/>
      <c r="I17" s="63" t="s">
        <v>101</v>
      </c>
      <c r="J17" s="63" t="s">
        <v>101</v>
      </c>
      <c r="M17" s="18">
        <v>2</v>
      </c>
      <c r="N17" s="18" t="s">
        <v>102</v>
      </c>
      <c r="O17" s="18" t="s">
        <v>184</v>
      </c>
      <c r="Q17" s="64" t="str">
        <f t="shared" si="0"/>
        <v>EX_10</v>
      </c>
      <c r="R17" s="64" t="s">
        <v>4056</v>
      </c>
      <c r="S17" s="64" t="s">
        <v>4057</v>
      </c>
      <c r="T17" s="64" t="s">
        <v>222</v>
      </c>
    </row>
    <row r="18" spans="1:20" s="4" customFormat="1" ht="37.799999999999997" x14ac:dyDescent="0.2">
      <c r="A18" s="12"/>
      <c r="B18" s="60" t="s">
        <v>85</v>
      </c>
      <c r="C18" s="60" t="s">
        <v>4058</v>
      </c>
      <c r="D18" s="60" t="s">
        <v>4019</v>
      </c>
      <c r="E18" s="60" t="s">
        <v>4059</v>
      </c>
      <c r="F18" s="60" t="s">
        <v>4060</v>
      </c>
      <c r="G18" s="61" t="s">
        <v>5485</v>
      </c>
      <c r="H18" s="62"/>
      <c r="I18" s="63" t="s">
        <v>101</v>
      </c>
      <c r="J18" s="63" t="s">
        <v>101</v>
      </c>
      <c r="M18" s="18">
        <v>2</v>
      </c>
      <c r="N18" s="18" t="s">
        <v>102</v>
      </c>
      <c r="O18" s="18" t="s">
        <v>184</v>
      </c>
      <c r="Q18" s="64" t="str">
        <f t="shared" si="0"/>
        <v>EX_11</v>
      </c>
      <c r="R18" s="64" t="s">
        <v>4061</v>
      </c>
      <c r="S18" s="64" t="s">
        <v>4062</v>
      </c>
      <c r="T18" s="64" t="s">
        <v>207</v>
      </c>
    </row>
    <row r="19" spans="1:20" s="4" customFormat="1" ht="25.2" x14ac:dyDescent="0.2">
      <c r="A19" s="12"/>
      <c r="B19" s="60" t="s">
        <v>85</v>
      </c>
      <c r="C19" s="60" t="s">
        <v>4063</v>
      </c>
      <c r="D19" s="60" t="s">
        <v>4019</v>
      </c>
      <c r="E19" s="60" t="s">
        <v>4064</v>
      </c>
      <c r="F19" s="60" t="s">
        <v>4065</v>
      </c>
      <c r="G19" s="61" t="s">
        <v>219</v>
      </c>
      <c r="H19" s="62"/>
      <c r="I19" s="63" t="s">
        <v>101</v>
      </c>
      <c r="J19" s="63" t="s">
        <v>101</v>
      </c>
      <c r="M19" s="18">
        <v>2</v>
      </c>
      <c r="N19" s="18" t="s">
        <v>102</v>
      </c>
      <c r="O19" s="18" t="s">
        <v>184</v>
      </c>
      <c r="Q19" s="64" t="str">
        <f t="shared" si="0"/>
        <v>EX_12</v>
      </c>
      <c r="R19" s="64" t="s">
        <v>4066</v>
      </c>
      <c r="S19" s="64" t="s">
        <v>4067</v>
      </c>
      <c r="T19" s="64" t="s">
        <v>222</v>
      </c>
    </row>
    <row r="20" spans="1:20" s="4" customFormat="1" ht="37.799999999999997" x14ac:dyDescent="0.2">
      <c r="A20" s="12"/>
      <c r="B20" s="60" t="s">
        <v>85</v>
      </c>
      <c r="C20" s="60" t="s">
        <v>4068</v>
      </c>
      <c r="D20" s="60" t="s">
        <v>4019</v>
      </c>
      <c r="E20" s="60" t="s">
        <v>4069</v>
      </c>
      <c r="F20" s="60" t="s">
        <v>4070</v>
      </c>
      <c r="G20" s="61" t="s">
        <v>5485</v>
      </c>
      <c r="H20" s="62"/>
      <c r="I20" s="63" t="s">
        <v>101</v>
      </c>
      <c r="J20" s="63" t="s">
        <v>101</v>
      </c>
      <c r="M20" s="18">
        <v>2</v>
      </c>
      <c r="N20" s="18" t="s">
        <v>102</v>
      </c>
      <c r="O20" s="18" t="s">
        <v>184</v>
      </c>
      <c r="Q20" s="64" t="str">
        <f t="shared" si="0"/>
        <v>EX_13</v>
      </c>
      <c r="R20" s="64" t="s">
        <v>4071</v>
      </c>
      <c r="S20" s="64" t="s">
        <v>4072</v>
      </c>
      <c r="T20" s="64" t="s">
        <v>207</v>
      </c>
    </row>
    <row r="21" spans="1:20" s="4" customFormat="1" ht="37.799999999999997" x14ac:dyDescent="0.2">
      <c r="A21" s="12"/>
      <c r="B21" s="60" t="s">
        <v>85</v>
      </c>
      <c r="C21" s="60" t="s">
        <v>4073</v>
      </c>
      <c r="D21" s="60" t="s">
        <v>4019</v>
      </c>
      <c r="E21" s="60" t="s">
        <v>4074</v>
      </c>
      <c r="F21" s="60" t="s">
        <v>4075</v>
      </c>
      <c r="G21" s="61" t="s">
        <v>5485</v>
      </c>
      <c r="H21" s="62"/>
      <c r="I21" s="63" t="s">
        <v>101</v>
      </c>
      <c r="J21" s="63" t="s">
        <v>101</v>
      </c>
      <c r="M21" s="18">
        <v>2</v>
      </c>
      <c r="N21" s="18" t="s">
        <v>102</v>
      </c>
      <c r="O21" s="18" t="s">
        <v>184</v>
      </c>
      <c r="Q21" s="64" t="str">
        <f t="shared" si="0"/>
        <v>EX_14</v>
      </c>
      <c r="R21" s="64" t="s">
        <v>4076</v>
      </c>
      <c r="S21" s="64" t="s">
        <v>4077</v>
      </c>
      <c r="T21" s="64" t="s">
        <v>207</v>
      </c>
    </row>
    <row r="22" spans="1:20" s="4" customFormat="1" ht="25.2" x14ac:dyDescent="0.2">
      <c r="A22" s="12"/>
      <c r="B22" s="60" t="s">
        <v>85</v>
      </c>
      <c r="C22" s="60" t="s">
        <v>4078</v>
      </c>
      <c r="D22" s="60" t="s">
        <v>4019</v>
      </c>
      <c r="E22" s="60" t="s">
        <v>4079</v>
      </c>
      <c r="F22" s="60" t="s">
        <v>4079</v>
      </c>
      <c r="G22" s="61" t="s">
        <v>5485</v>
      </c>
      <c r="H22" s="62"/>
      <c r="I22" s="63" t="s">
        <v>101</v>
      </c>
      <c r="J22" s="63" t="s">
        <v>101</v>
      </c>
      <c r="M22" s="18">
        <v>2</v>
      </c>
      <c r="N22" s="18" t="s">
        <v>102</v>
      </c>
      <c r="O22" s="18" t="s">
        <v>184</v>
      </c>
      <c r="Q22" s="64" t="str">
        <f t="shared" si="0"/>
        <v>EX_15</v>
      </c>
      <c r="R22" s="64" t="s">
        <v>4080</v>
      </c>
      <c r="S22" s="64" t="s">
        <v>4080</v>
      </c>
      <c r="T22" s="64" t="s">
        <v>207</v>
      </c>
    </row>
    <row r="23" spans="1:20" s="4" customFormat="1" ht="25.2" x14ac:dyDescent="0.2">
      <c r="A23" s="12"/>
      <c r="B23" s="60" t="s">
        <v>85</v>
      </c>
      <c r="C23" s="60" t="s">
        <v>4081</v>
      </c>
      <c r="D23" s="60" t="s">
        <v>4019</v>
      </c>
      <c r="E23" s="60" t="s">
        <v>4082</v>
      </c>
      <c r="F23" s="60" t="s">
        <v>4083</v>
      </c>
      <c r="G23" s="61" t="s">
        <v>5485</v>
      </c>
      <c r="H23" s="62"/>
      <c r="I23" s="63" t="s">
        <v>101</v>
      </c>
      <c r="J23" s="63" t="s">
        <v>101</v>
      </c>
      <c r="M23" s="18">
        <v>2</v>
      </c>
      <c r="N23" s="18" t="s">
        <v>102</v>
      </c>
      <c r="O23" s="18" t="s">
        <v>184</v>
      </c>
      <c r="Q23" s="64" t="str">
        <f t="shared" si="0"/>
        <v>EX_16</v>
      </c>
      <c r="R23" s="64" t="s">
        <v>4084</v>
      </c>
      <c r="S23" s="64" t="s">
        <v>4085</v>
      </c>
      <c r="T23" s="64" t="s">
        <v>207</v>
      </c>
    </row>
    <row r="24" spans="1:20" s="4" customFormat="1" ht="25.2" x14ac:dyDescent="0.2">
      <c r="A24" s="12"/>
      <c r="B24" s="60" t="s">
        <v>85</v>
      </c>
      <c r="C24" s="60" t="s">
        <v>4086</v>
      </c>
      <c r="D24" s="60" t="s">
        <v>4019</v>
      </c>
      <c r="E24" s="60" t="s">
        <v>4087</v>
      </c>
      <c r="F24" s="60" t="s">
        <v>4088</v>
      </c>
      <c r="G24" s="61" t="s">
        <v>5485</v>
      </c>
      <c r="H24" s="62"/>
      <c r="I24" s="63" t="s">
        <v>101</v>
      </c>
      <c r="J24" s="63" t="s">
        <v>101</v>
      </c>
      <c r="M24" s="18">
        <v>2</v>
      </c>
      <c r="N24" s="18" t="s">
        <v>102</v>
      </c>
      <c r="O24" s="18" t="s">
        <v>184</v>
      </c>
      <c r="Q24" s="64" t="str">
        <f t="shared" si="0"/>
        <v>EX_17</v>
      </c>
      <c r="R24" s="64" t="s">
        <v>4089</v>
      </c>
      <c r="S24" s="64" t="s">
        <v>4090</v>
      </c>
      <c r="T24" s="64" t="s">
        <v>207</v>
      </c>
    </row>
    <row r="25" spans="1:20" s="4" customFormat="1" ht="37.799999999999997" x14ac:dyDescent="0.2">
      <c r="A25" s="12"/>
      <c r="B25" s="60" t="s">
        <v>85</v>
      </c>
      <c r="C25" s="60" t="s">
        <v>4091</v>
      </c>
      <c r="D25" s="60" t="s">
        <v>4019</v>
      </c>
      <c r="E25" s="60" t="s">
        <v>4092</v>
      </c>
      <c r="F25" s="60" t="s">
        <v>4093</v>
      </c>
      <c r="G25" s="61" t="s">
        <v>418</v>
      </c>
      <c r="H25" s="62"/>
      <c r="I25" s="63" t="s">
        <v>101</v>
      </c>
      <c r="J25" s="63" t="s">
        <v>101</v>
      </c>
      <c r="M25" s="18">
        <v>2</v>
      </c>
      <c r="N25" s="18" t="s">
        <v>102</v>
      </c>
      <c r="O25" s="18" t="s">
        <v>184</v>
      </c>
      <c r="Q25" s="64" t="str">
        <f t="shared" si="0"/>
        <v>EX_18</v>
      </c>
      <c r="R25" s="64" t="s">
        <v>4094</v>
      </c>
      <c r="S25" s="64" t="s">
        <v>4095</v>
      </c>
      <c r="T25" s="64" t="s">
        <v>744</v>
      </c>
    </row>
    <row r="26" spans="1:20" s="4" customFormat="1" ht="37.799999999999997" x14ac:dyDescent="0.2">
      <c r="A26" s="12"/>
      <c r="B26" s="60" t="s">
        <v>85</v>
      </c>
      <c r="C26" s="60" t="s">
        <v>4096</v>
      </c>
      <c r="D26" s="60" t="s">
        <v>4019</v>
      </c>
      <c r="E26" s="60" t="s">
        <v>4097</v>
      </c>
      <c r="F26" s="60" t="s">
        <v>4098</v>
      </c>
      <c r="G26" s="61" t="s">
        <v>219</v>
      </c>
      <c r="H26" s="62"/>
      <c r="I26" s="63" t="s">
        <v>101</v>
      </c>
      <c r="J26" s="63" t="s">
        <v>101</v>
      </c>
      <c r="M26" s="18">
        <v>2</v>
      </c>
      <c r="N26" s="18" t="s">
        <v>102</v>
      </c>
      <c r="O26" s="18" t="s">
        <v>184</v>
      </c>
      <c r="Q26" s="64" t="str">
        <f t="shared" si="0"/>
        <v>EX_19</v>
      </c>
      <c r="R26" s="64" t="s">
        <v>4099</v>
      </c>
      <c r="S26" s="64" t="s">
        <v>4100</v>
      </c>
      <c r="T26" s="64" t="s">
        <v>222</v>
      </c>
    </row>
  </sheetData>
  <autoFilter ref="B7:T26" xr:uid="{95E7FB1F-3A43-4990-AD9A-54280F011F19}"/>
  <mergeCells count="18">
    <mergeCell ref="M5:M6"/>
    <mergeCell ref="N5:N6"/>
    <mergeCell ref="A1:A2"/>
    <mergeCell ref="B5:B6"/>
    <mergeCell ref="C5:C6"/>
    <mergeCell ref="D5:D6"/>
    <mergeCell ref="E5:E6"/>
    <mergeCell ref="F5:F6"/>
    <mergeCell ref="G5:G6"/>
    <mergeCell ref="H5:H6"/>
    <mergeCell ref="I5:I6"/>
    <mergeCell ref="J5:J6"/>
    <mergeCell ref="B1:D2"/>
    <mergeCell ref="T5:T6"/>
    <mergeCell ref="S5:S6"/>
    <mergeCell ref="Q5:Q6"/>
    <mergeCell ref="R5:R6"/>
    <mergeCell ref="O5:O6"/>
  </mergeCells>
  <phoneticPr fontId="36" type="noConversion"/>
  <hyperlinks>
    <hyperlink ref="A1:A2" location="'Table of contents'!A1" display="Back to map" xr:uid="{2EEF569A-7977-4C4D-9E6A-05C7C9887448}"/>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7DA8F-04BF-43D4-9527-6806507529C4}">
  <sheetPr codeName="Sheet32">
    <tabColor theme="9" tint="0.79998168889431442"/>
  </sheetPr>
  <dimension ref="A1:T20"/>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D131" sqref="D131"/>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43" style="65" customWidth="1"/>
    <col min="9" max="10" width="12.6328125" style="66"/>
    <col min="11" max="12" width="7.6328125" style="65" customWidth="1"/>
    <col min="13" max="15" width="12.6328125" style="65" customWidth="1"/>
    <col min="16" max="16" width="7.6328125" style="65" customWidth="1"/>
    <col min="17" max="17" width="11.7265625" style="65" customWidth="1"/>
    <col min="18" max="18" width="31.7265625"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58</v>
      </c>
      <c r="C1" s="225"/>
      <c r="D1" s="225"/>
      <c r="E1" s="225"/>
      <c r="I1" s="55"/>
      <c r="J1" s="55"/>
    </row>
    <row r="2" spans="1:20" s="1" customFormat="1" ht="16.2" customHeight="1" x14ac:dyDescent="0.2">
      <c r="A2" s="222"/>
      <c r="B2" s="225"/>
      <c r="C2" s="225"/>
      <c r="D2" s="225"/>
      <c r="E2" s="225"/>
      <c r="I2" s="55"/>
      <c r="J2" s="55"/>
    </row>
    <row r="3" spans="1:20" s="4" customFormat="1" ht="12.6" x14ac:dyDescent="0.2">
      <c r="B3" s="56"/>
      <c r="C3" s="57"/>
      <c r="I3" s="52"/>
      <c r="J3" s="52"/>
    </row>
    <row r="4" spans="1:20" s="4" customFormat="1" ht="12.6" x14ac:dyDescent="0.2">
      <c r="C4" s="4">
        <f>COUNTA(C8:C20)</f>
        <v>13</v>
      </c>
      <c r="I4" s="58">
        <f>COUNTIFS(I8:I20,"New")+COUNTIFS(I8:I20,"Changed")</f>
        <v>0</v>
      </c>
      <c r="J4" s="58">
        <f>COUNTIFS(J8:J20,"New")+COUNTIFS(J8:J20,"Changed")</f>
        <v>0</v>
      </c>
    </row>
    <row r="5" spans="1:20" s="4" customFormat="1" ht="12.6" customHeight="1" x14ac:dyDescent="0.2">
      <c r="B5" s="224" t="s">
        <v>67</v>
      </c>
      <c r="C5" s="218" t="s">
        <v>68</v>
      </c>
      <c r="D5" s="218"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s="4" customFormat="1" ht="12.6" x14ac:dyDescent="0.2">
      <c r="B6" s="231"/>
      <c r="C6" s="218"/>
      <c r="D6" s="218"/>
      <c r="E6" s="218"/>
      <c r="F6" s="218"/>
      <c r="G6" s="218"/>
      <c r="H6" s="218"/>
      <c r="I6" s="221"/>
      <c r="J6" s="221"/>
      <c r="M6" s="220"/>
      <c r="N6" s="220"/>
      <c r="O6" s="220"/>
      <c r="Q6" s="226"/>
      <c r="R6" s="226"/>
      <c r="S6" s="226"/>
      <c r="T6" s="226"/>
    </row>
    <row r="7" spans="1:20" s="4" customFormat="1" ht="12.6" x14ac:dyDescent="0.2">
      <c r="B7" s="10"/>
      <c r="C7" s="10"/>
      <c r="D7" s="10"/>
      <c r="E7" s="10"/>
      <c r="F7" s="10"/>
      <c r="G7" s="10"/>
      <c r="H7" s="10"/>
      <c r="I7" s="59"/>
      <c r="J7" s="59"/>
      <c r="M7" s="10"/>
      <c r="N7" s="10"/>
      <c r="O7" s="10"/>
      <c r="Q7" s="11"/>
      <c r="R7" s="11"/>
      <c r="S7" s="11"/>
      <c r="T7" s="11"/>
    </row>
    <row r="8" spans="1:20" s="4" customFormat="1" ht="25.2" x14ac:dyDescent="0.2">
      <c r="A8" s="12"/>
      <c r="B8" s="60" t="s">
        <v>85</v>
      </c>
      <c r="C8" s="60" t="s">
        <v>4101</v>
      </c>
      <c r="D8" s="60" t="s">
        <v>58</v>
      </c>
      <c r="E8" s="60" t="s">
        <v>3203</v>
      </c>
      <c r="F8" s="60" t="s">
        <v>4102</v>
      </c>
      <c r="G8" s="61" t="s">
        <v>89</v>
      </c>
      <c r="H8" s="62"/>
      <c r="I8" s="63" t="s">
        <v>101</v>
      </c>
      <c r="J8" s="63" t="s">
        <v>101</v>
      </c>
      <c r="M8" s="18">
        <v>3</v>
      </c>
      <c r="N8" s="18" t="s">
        <v>102</v>
      </c>
      <c r="O8" s="18" t="s">
        <v>133</v>
      </c>
      <c r="Q8" s="64" t="str">
        <f t="shared" ref="Q8:Q20" si="0">C8</f>
        <v>REG_1</v>
      </c>
      <c r="R8" s="64" t="s">
        <v>4103</v>
      </c>
      <c r="S8" s="64" t="s">
        <v>4104</v>
      </c>
      <c r="T8" s="64" t="s">
        <v>95</v>
      </c>
    </row>
    <row r="9" spans="1:20" s="4" customFormat="1" ht="25.2" x14ac:dyDescent="0.2">
      <c r="A9" s="12"/>
      <c r="B9" s="60" t="s">
        <v>85</v>
      </c>
      <c r="C9" s="60" t="s">
        <v>4105</v>
      </c>
      <c r="D9" s="60" t="s">
        <v>58</v>
      </c>
      <c r="E9" s="60" t="s">
        <v>4106</v>
      </c>
      <c r="F9" s="60"/>
      <c r="G9" s="61" t="s">
        <v>89</v>
      </c>
      <c r="H9" s="62"/>
      <c r="I9" s="63" t="s">
        <v>101</v>
      </c>
      <c r="J9" s="63" t="s">
        <v>101</v>
      </c>
      <c r="M9" s="18">
        <v>3</v>
      </c>
      <c r="N9" s="18" t="s">
        <v>102</v>
      </c>
      <c r="O9" s="18" t="s">
        <v>133</v>
      </c>
      <c r="Q9" s="64" t="str">
        <f t="shared" si="0"/>
        <v>REG_2</v>
      </c>
      <c r="R9" s="64" t="s">
        <v>4107</v>
      </c>
      <c r="S9" s="64"/>
      <c r="T9" s="64" t="s">
        <v>95</v>
      </c>
    </row>
    <row r="10" spans="1:20" s="4" customFormat="1" ht="25.2" x14ac:dyDescent="0.2">
      <c r="A10" s="12"/>
      <c r="B10" s="60" t="s">
        <v>85</v>
      </c>
      <c r="C10" s="60" t="s">
        <v>4108</v>
      </c>
      <c r="D10" s="60" t="s">
        <v>58</v>
      </c>
      <c r="E10" s="60" t="s">
        <v>4109</v>
      </c>
      <c r="F10" s="60"/>
      <c r="G10" s="61" t="s">
        <v>89</v>
      </c>
      <c r="H10" s="62"/>
      <c r="I10" s="63" t="s">
        <v>101</v>
      </c>
      <c r="J10" s="63" t="s">
        <v>101</v>
      </c>
      <c r="M10" s="18">
        <v>3</v>
      </c>
      <c r="N10" s="18" t="s">
        <v>102</v>
      </c>
      <c r="O10" s="18" t="s">
        <v>133</v>
      </c>
      <c r="Q10" s="64" t="str">
        <f t="shared" si="0"/>
        <v>REG_3</v>
      </c>
      <c r="R10" s="64" t="s">
        <v>4110</v>
      </c>
      <c r="S10" s="64"/>
      <c r="T10" s="64" t="s">
        <v>95</v>
      </c>
    </row>
    <row r="11" spans="1:20" s="4" customFormat="1" ht="25.2" x14ac:dyDescent="0.2">
      <c r="A11" s="12"/>
      <c r="B11" s="60" t="s">
        <v>85</v>
      </c>
      <c r="C11" s="60" t="s">
        <v>4111</v>
      </c>
      <c r="D11" s="60" t="s">
        <v>58</v>
      </c>
      <c r="E11" s="60" t="s">
        <v>4112</v>
      </c>
      <c r="F11" s="60"/>
      <c r="G11" s="61" t="s">
        <v>5485</v>
      </c>
      <c r="H11" s="62"/>
      <c r="I11" s="63" t="s">
        <v>101</v>
      </c>
      <c r="J11" s="63" t="s">
        <v>101</v>
      </c>
      <c r="M11" s="18">
        <v>3</v>
      </c>
      <c r="N11" s="18" t="s">
        <v>102</v>
      </c>
      <c r="O11" s="18" t="s">
        <v>133</v>
      </c>
      <c r="Q11" s="64" t="str">
        <f t="shared" si="0"/>
        <v>REG_4</v>
      </c>
      <c r="R11" s="64" t="s">
        <v>4113</v>
      </c>
      <c r="S11" s="64"/>
      <c r="T11" s="64" t="s">
        <v>207</v>
      </c>
    </row>
    <row r="12" spans="1:20" s="4" customFormat="1" ht="37.799999999999997" x14ac:dyDescent="0.2">
      <c r="A12" s="12"/>
      <c r="B12" s="60" t="s">
        <v>85</v>
      </c>
      <c r="C12" s="60" t="s">
        <v>4114</v>
      </c>
      <c r="D12" s="60" t="s">
        <v>58</v>
      </c>
      <c r="E12" s="60" t="s">
        <v>4115</v>
      </c>
      <c r="F12" s="60" t="s">
        <v>4116</v>
      </c>
      <c r="G12" s="61" t="s">
        <v>5485</v>
      </c>
      <c r="H12" s="62"/>
      <c r="I12" s="63" t="s">
        <v>101</v>
      </c>
      <c r="J12" s="63" t="s">
        <v>101</v>
      </c>
      <c r="M12" s="18">
        <v>3</v>
      </c>
      <c r="N12" s="18" t="s">
        <v>102</v>
      </c>
      <c r="O12" s="18" t="s">
        <v>133</v>
      </c>
      <c r="Q12" s="64" t="str">
        <f t="shared" si="0"/>
        <v>REG_5</v>
      </c>
      <c r="R12" s="64" t="s">
        <v>4117</v>
      </c>
      <c r="S12" s="64" t="s">
        <v>4118</v>
      </c>
      <c r="T12" s="64" t="s">
        <v>207</v>
      </c>
    </row>
    <row r="13" spans="1:20" s="4" customFormat="1" ht="25.2" x14ac:dyDescent="0.2">
      <c r="A13" s="12"/>
      <c r="B13" s="60" t="s">
        <v>85</v>
      </c>
      <c r="C13" s="60" t="s">
        <v>4119</v>
      </c>
      <c r="D13" s="60" t="s">
        <v>58</v>
      </c>
      <c r="E13" s="60" t="s">
        <v>4120</v>
      </c>
      <c r="F13" s="60"/>
      <c r="G13" s="61" t="s">
        <v>5485</v>
      </c>
      <c r="H13" s="62"/>
      <c r="I13" s="63" t="s">
        <v>101</v>
      </c>
      <c r="J13" s="63" t="s">
        <v>101</v>
      </c>
      <c r="M13" s="18">
        <v>3</v>
      </c>
      <c r="N13" s="18" t="s">
        <v>102</v>
      </c>
      <c r="O13" s="18" t="s">
        <v>133</v>
      </c>
      <c r="Q13" s="64" t="str">
        <f t="shared" si="0"/>
        <v>REG_6</v>
      </c>
      <c r="R13" s="64" t="s">
        <v>4121</v>
      </c>
      <c r="S13" s="64"/>
      <c r="T13" s="64" t="s">
        <v>207</v>
      </c>
    </row>
    <row r="14" spans="1:20" s="4" customFormat="1" ht="37.799999999999997" x14ac:dyDescent="0.2">
      <c r="A14" s="12"/>
      <c r="B14" s="60" t="s">
        <v>85</v>
      </c>
      <c r="C14" s="60" t="s">
        <v>4122</v>
      </c>
      <c r="D14" s="60" t="s">
        <v>58</v>
      </c>
      <c r="E14" s="60" t="s">
        <v>4123</v>
      </c>
      <c r="F14" s="60"/>
      <c r="G14" s="61" t="s">
        <v>89</v>
      </c>
      <c r="H14" s="62"/>
      <c r="I14" s="63" t="s">
        <v>101</v>
      </c>
      <c r="J14" s="63" t="s">
        <v>101</v>
      </c>
      <c r="M14" s="18">
        <v>3</v>
      </c>
      <c r="N14" s="18" t="s">
        <v>102</v>
      </c>
      <c r="O14" s="18" t="s">
        <v>133</v>
      </c>
      <c r="Q14" s="64" t="str">
        <f t="shared" si="0"/>
        <v>REG_7</v>
      </c>
      <c r="R14" s="64" t="s">
        <v>4124</v>
      </c>
      <c r="S14" s="64"/>
      <c r="T14" s="64" t="s">
        <v>95</v>
      </c>
    </row>
    <row r="15" spans="1:20" s="4" customFormat="1" ht="25.2" x14ac:dyDescent="0.2">
      <c r="A15" s="12"/>
      <c r="B15" s="60" t="s">
        <v>85</v>
      </c>
      <c r="C15" s="60" t="s">
        <v>4125</v>
      </c>
      <c r="D15" s="60" t="s">
        <v>58</v>
      </c>
      <c r="E15" s="60" t="s">
        <v>4126</v>
      </c>
      <c r="F15" s="60"/>
      <c r="G15" s="61" t="s">
        <v>219</v>
      </c>
      <c r="H15" s="62"/>
      <c r="I15" s="63" t="s">
        <v>101</v>
      </c>
      <c r="J15" s="63" t="s">
        <v>101</v>
      </c>
      <c r="M15" s="18">
        <v>3</v>
      </c>
      <c r="N15" s="18" t="s">
        <v>102</v>
      </c>
      <c r="O15" s="18" t="s">
        <v>133</v>
      </c>
      <c r="Q15" s="64" t="str">
        <f t="shared" si="0"/>
        <v>REG_8</v>
      </c>
      <c r="R15" s="64" t="s">
        <v>4127</v>
      </c>
      <c r="S15" s="64"/>
      <c r="T15" s="64" t="s">
        <v>222</v>
      </c>
    </row>
    <row r="16" spans="1:20" s="4" customFormat="1" ht="25.2" x14ac:dyDescent="0.2">
      <c r="A16" s="12"/>
      <c r="B16" s="60" t="s">
        <v>85</v>
      </c>
      <c r="C16" s="60" t="s">
        <v>4128</v>
      </c>
      <c r="D16" s="60" t="s">
        <v>58</v>
      </c>
      <c r="E16" s="60" t="s">
        <v>2025</v>
      </c>
      <c r="F16" s="60"/>
      <c r="G16" s="61" t="s">
        <v>1503</v>
      </c>
      <c r="H16" s="62"/>
      <c r="I16" s="63" t="s">
        <v>101</v>
      </c>
      <c r="J16" s="63" t="s">
        <v>101</v>
      </c>
      <c r="M16" s="18">
        <v>3</v>
      </c>
      <c r="N16" s="18" t="s">
        <v>102</v>
      </c>
      <c r="O16" s="18" t="s">
        <v>133</v>
      </c>
      <c r="Q16" s="64" t="str">
        <f t="shared" si="0"/>
        <v>REG_9</v>
      </c>
      <c r="R16" s="64" t="s">
        <v>4129</v>
      </c>
      <c r="S16" s="64"/>
      <c r="T16" s="64" t="s">
        <v>599</v>
      </c>
    </row>
    <row r="17" spans="1:20" s="4" customFormat="1" ht="50.4" x14ac:dyDescent="0.2">
      <c r="A17" s="12"/>
      <c r="B17" s="60" t="s">
        <v>85</v>
      </c>
      <c r="C17" s="60" t="s">
        <v>4130</v>
      </c>
      <c r="D17" s="60" t="s">
        <v>58</v>
      </c>
      <c r="E17" s="60" t="s">
        <v>263</v>
      </c>
      <c r="F17" s="60" t="s">
        <v>4131</v>
      </c>
      <c r="G17" s="61" t="s">
        <v>219</v>
      </c>
      <c r="H17" s="62"/>
      <c r="I17" s="63" t="s">
        <v>101</v>
      </c>
      <c r="J17" s="63" t="s">
        <v>101</v>
      </c>
      <c r="M17" s="18">
        <v>3</v>
      </c>
      <c r="N17" s="18" t="s">
        <v>102</v>
      </c>
      <c r="O17" s="18" t="s">
        <v>133</v>
      </c>
      <c r="Q17" s="64" t="str">
        <f t="shared" si="0"/>
        <v>REG_10</v>
      </c>
      <c r="R17" s="64" t="s">
        <v>266</v>
      </c>
      <c r="S17" s="64" t="s">
        <v>267</v>
      </c>
      <c r="T17" s="64" t="s">
        <v>222</v>
      </c>
    </row>
    <row r="18" spans="1:20" s="4" customFormat="1" ht="25.2" x14ac:dyDescent="0.2">
      <c r="A18" s="12"/>
      <c r="B18" s="60" t="s">
        <v>85</v>
      </c>
      <c r="C18" s="60" t="s">
        <v>4132</v>
      </c>
      <c r="D18" s="60" t="s">
        <v>58</v>
      </c>
      <c r="E18" s="60" t="s">
        <v>4133</v>
      </c>
      <c r="F18" s="60" t="s">
        <v>4134</v>
      </c>
      <c r="G18" s="61" t="s">
        <v>89</v>
      </c>
      <c r="H18" s="62"/>
      <c r="I18" s="63" t="s">
        <v>101</v>
      </c>
      <c r="J18" s="63" t="s">
        <v>101</v>
      </c>
      <c r="M18" s="18">
        <v>3</v>
      </c>
      <c r="N18" s="18" t="s">
        <v>102</v>
      </c>
      <c r="O18" s="18" t="s">
        <v>133</v>
      </c>
      <c r="Q18" s="64" t="str">
        <f t="shared" si="0"/>
        <v>REG_11</v>
      </c>
      <c r="R18" s="64" t="s">
        <v>4135</v>
      </c>
      <c r="S18" s="64" t="s">
        <v>4136</v>
      </c>
      <c r="T18" s="64" t="s">
        <v>95</v>
      </c>
    </row>
    <row r="19" spans="1:20" s="4" customFormat="1" ht="25.2" x14ac:dyDescent="0.2">
      <c r="A19" s="12"/>
      <c r="B19" s="60" t="s">
        <v>85</v>
      </c>
      <c r="C19" s="60" t="s">
        <v>4137</v>
      </c>
      <c r="D19" s="60" t="s">
        <v>58</v>
      </c>
      <c r="E19" s="60" t="s">
        <v>4138</v>
      </c>
      <c r="F19" s="60" t="s">
        <v>4139</v>
      </c>
      <c r="G19" s="61" t="s">
        <v>5485</v>
      </c>
      <c r="H19" s="62"/>
      <c r="I19" s="63" t="s">
        <v>101</v>
      </c>
      <c r="J19" s="63" t="s">
        <v>101</v>
      </c>
      <c r="M19" s="18">
        <v>3</v>
      </c>
      <c r="N19" s="18" t="s">
        <v>102</v>
      </c>
      <c r="O19" s="18" t="s">
        <v>133</v>
      </c>
      <c r="Q19" s="64" t="str">
        <f t="shared" si="0"/>
        <v>REG_12</v>
      </c>
      <c r="R19" s="64" t="s">
        <v>4140</v>
      </c>
      <c r="S19" s="64" t="s">
        <v>4141</v>
      </c>
      <c r="T19" s="64" t="s">
        <v>207</v>
      </c>
    </row>
    <row r="20" spans="1:20" s="4" customFormat="1" ht="37.799999999999997" x14ac:dyDescent="0.2">
      <c r="A20" s="12"/>
      <c r="B20" s="60" t="s">
        <v>85</v>
      </c>
      <c r="C20" s="60" t="s">
        <v>4142</v>
      </c>
      <c r="D20" s="60" t="s">
        <v>58</v>
      </c>
      <c r="E20" s="60" t="s">
        <v>4143</v>
      </c>
      <c r="F20" s="60" t="s">
        <v>4144</v>
      </c>
      <c r="G20" s="61" t="s">
        <v>734</v>
      </c>
      <c r="H20" s="62"/>
      <c r="I20" s="63" t="s">
        <v>101</v>
      </c>
      <c r="J20" s="63" t="s">
        <v>101</v>
      </c>
      <c r="M20" s="18">
        <v>3</v>
      </c>
      <c r="N20" s="18" t="s">
        <v>102</v>
      </c>
      <c r="O20" s="18" t="s">
        <v>133</v>
      </c>
      <c r="Q20" s="64" t="str">
        <f t="shared" si="0"/>
        <v>REG_13</v>
      </c>
      <c r="R20" s="64" t="s">
        <v>4145</v>
      </c>
      <c r="S20" s="64" t="s">
        <v>4146</v>
      </c>
      <c r="T20" s="64" t="s">
        <v>738</v>
      </c>
    </row>
  </sheetData>
  <autoFilter ref="B7:T7" xr:uid="{B684F3B7-5D9D-40B9-B6EF-F32F1AAF6993}"/>
  <mergeCells count="18">
    <mergeCell ref="G5:G6"/>
    <mergeCell ref="H5:H6"/>
    <mergeCell ref="T5:T6"/>
    <mergeCell ref="Q5:Q6"/>
    <mergeCell ref="R5:R6"/>
    <mergeCell ref="S5:S6"/>
    <mergeCell ref="M5:M6"/>
    <mergeCell ref="N5:N6"/>
    <mergeCell ref="O5:O6"/>
    <mergeCell ref="I5:I6"/>
    <mergeCell ref="J5:J6"/>
    <mergeCell ref="F5:F6"/>
    <mergeCell ref="A1:A2"/>
    <mergeCell ref="B5:B6"/>
    <mergeCell ref="C5:C6"/>
    <mergeCell ref="D5:D6"/>
    <mergeCell ref="E5:E6"/>
    <mergeCell ref="B1:E2"/>
  </mergeCells>
  <phoneticPr fontId="36" type="noConversion"/>
  <hyperlinks>
    <hyperlink ref="A1:A2" location="'Table of contents'!A1" display="Back to map" xr:uid="{45A2AAE5-784D-4FE6-BE50-8862C747F3F8}"/>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0DE8F-8325-40FE-A628-CFDD17DDF5BE}">
  <sheetPr codeName="Sheet3">
    <tabColor theme="3"/>
  </sheetPr>
  <dimension ref="B1:AN47"/>
  <sheetViews>
    <sheetView showGridLines="0" zoomScale="80" zoomScaleNormal="80" workbookViewId="0">
      <pane ySplit="3" topLeftCell="A4" activePane="bottomLeft" state="frozen"/>
      <selection activeCell="N49" sqref="N49"/>
      <selection pane="bottomLeft"/>
    </sheetView>
  </sheetViews>
  <sheetFormatPr defaultColWidth="10.453125" defaultRowHeight="12.6" x14ac:dyDescent="0.2"/>
  <cols>
    <col min="1" max="1" width="7.08984375" style="4" customWidth="1"/>
    <col min="2" max="2" width="3.7265625" style="4" customWidth="1"/>
    <col min="3" max="3" width="33.90625" style="4" bestFit="1" customWidth="1"/>
    <col min="4" max="4" width="25.6328125" style="4" customWidth="1"/>
    <col min="5" max="5" width="7.453125" style="4" customWidth="1"/>
    <col min="6" max="8" width="6.1796875" style="4" customWidth="1"/>
    <col min="9" max="12" width="10.453125" style="4" customWidth="1"/>
    <col min="13" max="13" width="3.7265625" style="4" customWidth="1"/>
    <col min="14" max="14" width="7.08984375" style="4" customWidth="1"/>
    <col min="15" max="16" width="10.453125" style="4" customWidth="1"/>
    <col min="17" max="17" width="10.453125" style="4"/>
    <col min="18" max="18" width="15.26953125" style="4" customWidth="1"/>
    <col min="19" max="20" width="15.26953125" style="25" customWidth="1"/>
    <col min="21" max="21" width="15.26953125" style="4" customWidth="1"/>
    <col min="22" max="22" width="10.453125" style="4" customWidth="1"/>
    <col min="23" max="40" width="6.1796875" style="4" customWidth="1"/>
    <col min="41" max="16384" width="10.453125" style="4"/>
  </cols>
  <sheetData>
    <row r="1" spans="2:40" x14ac:dyDescent="0.2">
      <c r="K1" s="115"/>
    </row>
    <row r="2" spans="2:40" ht="13.95" customHeight="1" x14ac:dyDescent="0.2">
      <c r="B2" s="212" t="s">
        <v>1</v>
      </c>
      <c r="C2" s="213" t="s">
        <v>2</v>
      </c>
      <c r="D2" s="213" t="s">
        <v>3</v>
      </c>
      <c r="E2" s="214" t="s">
        <v>4</v>
      </c>
      <c r="F2" s="216" t="s">
        <v>5</v>
      </c>
      <c r="G2" s="216"/>
      <c r="H2" s="216"/>
      <c r="I2" s="215" t="s">
        <v>6</v>
      </c>
      <c r="J2" s="215" t="s">
        <v>7</v>
      </c>
      <c r="K2" s="217" t="s">
        <v>8</v>
      </c>
      <c r="L2" s="211" t="s">
        <v>9</v>
      </c>
      <c r="O2" s="211" t="s">
        <v>5457</v>
      </c>
      <c r="P2" s="211"/>
      <c r="R2" s="211" t="s">
        <v>78</v>
      </c>
      <c r="S2" s="211"/>
      <c r="T2" s="211"/>
      <c r="U2" s="211"/>
      <c r="W2" s="174" t="s">
        <v>5</v>
      </c>
      <c r="X2" s="174"/>
      <c r="Y2" s="174"/>
      <c r="Z2" s="174"/>
      <c r="AA2" s="174"/>
      <c r="AB2" s="174"/>
      <c r="AC2" s="174"/>
      <c r="AD2" s="174"/>
      <c r="AE2" s="174"/>
      <c r="AF2" s="174"/>
      <c r="AG2" s="174"/>
      <c r="AH2" s="174"/>
      <c r="AI2" s="174"/>
      <c r="AJ2" s="174"/>
      <c r="AK2" s="174"/>
      <c r="AL2" s="174"/>
      <c r="AM2" s="174"/>
      <c r="AN2" s="174"/>
    </row>
    <row r="3" spans="2:40" x14ac:dyDescent="0.2">
      <c r="B3" s="212"/>
      <c r="C3" s="213"/>
      <c r="D3" s="213"/>
      <c r="E3" s="214"/>
      <c r="F3" s="135">
        <v>1</v>
      </c>
      <c r="G3" s="135">
        <v>2</v>
      </c>
      <c r="H3" s="135">
        <v>3</v>
      </c>
      <c r="I3" s="215"/>
      <c r="J3" s="215"/>
      <c r="K3" s="217"/>
      <c r="L3" s="211"/>
      <c r="O3" s="211"/>
      <c r="P3" s="211"/>
      <c r="R3" s="211"/>
      <c r="S3" s="211"/>
      <c r="T3" s="211"/>
      <c r="U3" s="211"/>
      <c r="W3" s="135">
        <v>1</v>
      </c>
      <c r="X3" s="18" t="s">
        <v>2014</v>
      </c>
      <c r="Y3" s="18" t="s">
        <v>92</v>
      </c>
      <c r="Z3" s="18" t="s">
        <v>184</v>
      </c>
      <c r="AA3" s="18" t="s">
        <v>133</v>
      </c>
      <c r="AB3" s="135"/>
      <c r="AC3" s="135">
        <v>2</v>
      </c>
      <c r="AD3" s="18" t="s">
        <v>2014</v>
      </c>
      <c r="AE3" s="18" t="s">
        <v>92</v>
      </c>
      <c r="AF3" s="18" t="s">
        <v>184</v>
      </c>
      <c r="AG3" s="18" t="s">
        <v>133</v>
      </c>
      <c r="AH3" s="135"/>
      <c r="AI3" s="135">
        <v>3</v>
      </c>
      <c r="AJ3" s="18" t="s">
        <v>2014</v>
      </c>
      <c r="AK3" s="18" t="s">
        <v>92</v>
      </c>
      <c r="AL3" s="18" t="s">
        <v>184</v>
      </c>
      <c r="AM3" s="18" t="s">
        <v>133</v>
      </c>
      <c r="AN3" s="135"/>
    </row>
    <row r="4" spans="2:40" x14ac:dyDescent="0.2">
      <c r="B4" s="97"/>
      <c r="E4" s="116"/>
    </row>
    <row r="5" spans="2:40" ht="25.8" thickBot="1" x14ac:dyDescent="0.25">
      <c r="B5" s="167"/>
      <c r="C5" s="167" t="s">
        <v>10</v>
      </c>
      <c r="D5" s="168"/>
      <c r="E5" s="169">
        <f t="shared" ref="E5:J5" ca="1" si="0">SUM(E9:E43)</f>
        <v>1118</v>
      </c>
      <c r="F5" s="169">
        <f t="shared" ca="1" si="0"/>
        <v>549</v>
      </c>
      <c r="G5" s="169">
        <f t="shared" ca="1" si="0"/>
        <v>430</v>
      </c>
      <c r="H5" s="169">
        <f t="shared" ca="1" si="0"/>
        <v>139</v>
      </c>
      <c r="I5" s="170">
        <f t="shared" si="0"/>
        <v>0</v>
      </c>
      <c r="J5" s="170">
        <f t="shared" si="0"/>
        <v>0</v>
      </c>
      <c r="K5" s="171">
        <f>SUM(K9:K15)</f>
        <v>114</v>
      </c>
      <c r="L5" s="169">
        <f>SUM(L9:L43)</f>
        <v>74</v>
      </c>
      <c r="O5" s="52" t="s">
        <v>129</v>
      </c>
      <c r="P5" s="52" t="s">
        <v>85</v>
      </c>
      <c r="R5" s="166" t="s">
        <v>2334</v>
      </c>
      <c r="S5" s="166" t="s">
        <v>102</v>
      </c>
      <c r="T5" s="166" t="s">
        <v>91</v>
      </c>
      <c r="U5" s="166" t="s">
        <v>2013</v>
      </c>
      <c r="W5" s="169">
        <f t="shared" ref="W5:AM5" ca="1" si="1">SUM(W9:W43)</f>
        <v>549</v>
      </c>
      <c r="X5" s="175">
        <f t="shared" ca="1" si="1"/>
        <v>114</v>
      </c>
      <c r="Y5" s="175">
        <f t="shared" ca="1" si="1"/>
        <v>435</v>
      </c>
      <c r="Z5" s="177">
        <f t="shared" ca="1" si="1"/>
        <v>0</v>
      </c>
      <c r="AA5" s="177">
        <f t="shared" ca="1" si="1"/>
        <v>0</v>
      </c>
      <c r="AB5" s="177"/>
      <c r="AC5" s="169">
        <f t="shared" ca="1" si="1"/>
        <v>430</v>
      </c>
      <c r="AD5" s="176">
        <f t="shared" ref="AD5:AG5" ca="1" si="2">SUM(AD9:AD43)</f>
        <v>56</v>
      </c>
      <c r="AE5" s="177">
        <f t="shared" ca="1" si="2"/>
        <v>0</v>
      </c>
      <c r="AF5" s="175">
        <f t="shared" ca="1" si="2"/>
        <v>374</v>
      </c>
      <c r="AG5" s="177">
        <f t="shared" ca="1" si="2"/>
        <v>0</v>
      </c>
      <c r="AH5" s="177"/>
      <c r="AI5" s="169">
        <f t="shared" ca="1" si="1"/>
        <v>139</v>
      </c>
      <c r="AJ5" s="177">
        <f t="shared" ca="1" si="1"/>
        <v>0</v>
      </c>
      <c r="AK5" s="177">
        <f t="shared" ca="1" si="1"/>
        <v>0</v>
      </c>
      <c r="AL5" s="177">
        <f t="shared" ca="1" si="1"/>
        <v>0</v>
      </c>
      <c r="AM5" s="175">
        <f t="shared" ca="1" si="1"/>
        <v>139</v>
      </c>
      <c r="AN5" s="177"/>
    </row>
    <row r="6" spans="2:40" ht="13.2" thickTop="1" x14ac:dyDescent="0.2">
      <c r="B6" s="97"/>
      <c r="C6" s="97"/>
      <c r="E6" s="117"/>
      <c r="F6" s="118">
        <f ca="1">F5/$E$5</f>
        <v>0.49105545617173524</v>
      </c>
      <c r="G6" s="118">
        <f ca="1">G5/$E$5</f>
        <v>0.38461538461538464</v>
      </c>
      <c r="H6" s="118">
        <f ca="1">H5/$E$5</f>
        <v>0.12432915921288014</v>
      </c>
      <c r="I6" s="119"/>
      <c r="J6" s="119"/>
      <c r="K6" s="136"/>
      <c r="L6" s="117"/>
      <c r="O6" s="172">
        <f ca="1">SUM(O9:O43)</f>
        <v>662</v>
      </c>
      <c r="P6" s="172">
        <f ca="1">SUM(P9:P43)</f>
        <v>456</v>
      </c>
      <c r="R6" s="172">
        <f ca="1">SUM(R9:R43)</f>
        <v>17</v>
      </c>
      <c r="S6" s="172">
        <f ca="1">SUM(S9:S43)</f>
        <v>598</v>
      </c>
      <c r="T6" s="172">
        <f ca="1">SUM(T9:T43)</f>
        <v>82</v>
      </c>
      <c r="U6" s="172">
        <f ca="1">SUM(U9:U43)</f>
        <v>170</v>
      </c>
      <c r="W6" s="118"/>
      <c r="X6" s="118"/>
      <c r="Y6" s="118"/>
      <c r="Z6" s="118"/>
      <c r="AA6" s="118"/>
      <c r="AB6" s="118"/>
      <c r="AC6" s="118"/>
      <c r="AD6" s="118"/>
      <c r="AE6" s="118"/>
      <c r="AF6" s="118"/>
      <c r="AG6" s="118"/>
      <c r="AH6" s="118"/>
      <c r="AI6" s="118"/>
      <c r="AJ6" s="118"/>
      <c r="AK6" s="118"/>
      <c r="AL6" s="118"/>
      <c r="AM6" s="118"/>
      <c r="AN6" s="118"/>
    </row>
    <row r="7" spans="2:40" x14ac:dyDescent="0.2">
      <c r="B7" s="97"/>
      <c r="E7" s="116"/>
      <c r="K7" s="137"/>
    </row>
    <row r="8" spans="2:40" x14ac:dyDescent="0.2">
      <c r="B8" s="97" t="s">
        <v>11</v>
      </c>
      <c r="C8" s="97" t="s">
        <v>12</v>
      </c>
      <c r="D8" s="120"/>
      <c r="K8" s="137"/>
      <c r="U8" s="25"/>
    </row>
    <row r="9" spans="2:40" x14ac:dyDescent="0.2">
      <c r="B9" s="4">
        <f>COUNTA($D$9:D9)</f>
        <v>1</v>
      </c>
      <c r="C9" s="121" t="s">
        <v>13</v>
      </c>
      <c r="D9" s="122" t="s">
        <v>14</v>
      </c>
      <c r="E9" s="123">
        <f ca="1">SUM(F9:H9)</f>
        <v>79</v>
      </c>
      <c r="F9" s="124">
        <f ca="1">COUNTIFS(INDIRECT($D9&amp;"!n:n"),F$3)</f>
        <v>26</v>
      </c>
      <c r="G9" s="124">
        <f ca="1">COUNTIFS(INDIRECT($D9&amp;"!n:n"),G$3)</f>
        <v>29</v>
      </c>
      <c r="H9" s="124">
        <f ca="1">COUNTIFS(INDIRECT($D9&amp;"!n:n"),H$3)</f>
        <v>24</v>
      </c>
      <c r="I9" s="125">
        <f>Counterparty!I4</f>
        <v>0</v>
      </c>
      <c r="J9" s="125">
        <f>Counterparty!J4</f>
        <v>0</v>
      </c>
      <c r="K9" s="138">
        <f>Counterparty!L4</f>
        <v>18</v>
      </c>
      <c r="L9" s="126">
        <f>Counterparty!K4</f>
        <v>6</v>
      </c>
      <c r="O9" s="124">
        <f ca="1">COUNTIFS(INDIRECT("'"&amp;$D9&amp;"'!b:b"),O$5)</f>
        <v>46</v>
      </c>
      <c r="P9" s="124">
        <f ca="1">COUNTIFS(INDIRECT("'"&amp;$D9&amp;"'!b:b"),P$5)</f>
        <v>33</v>
      </c>
      <c r="R9" s="165">
        <f ca="1">COUNTIFS(INDIRECT($D9&amp;"!o:o"),R$5)</f>
        <v>0</v>
      </c>
      <c r="S9" s="165">
        <f ca="1">COUNTIFS(INDIRECT($D9&amp;"!o:o"),S$5)</f>
        <v>75</v>
      </c>
      <c r="T9" s="165">
        <f ca="1">COUNTIFS(INDIRECT($D9&amp;"!o:o"),T$5)</f>
        <v>4</v>
      </c>
      <c r="U9" s="165">
        <f ca="1">COUNTIFS(INDIRECT($D9&amp;"!o:o"),U$5)</f>
        <v>0</v>
      </c>
      <c r="W9" s="123">
        <f ca="1">COUNTIFS(INDIRECT($D9&amp;"!n:n"),$W$3)</f>
        <v>26</v>
      </c>
      <c r="X9" s="124">
        <f ca="1">COUNTIFS(INDIRECT("'"&amp;$D9&amp;"'!n:n"),$W$3,INDIRECT("'"&amp;$D9&amp;"'!p:p"),X$3)</f>
        <v>0</v>
      </c>
      <c r="Y9" s="124">
        <f ca="1">COUNTIFS(INDIRECT("'"&amp;$D9&amp;"'!n:n"),$W$3,INDIRECT("'"&amp;$D9&amp;"'!p:p"),Y$3)</f>
        <v>26</v>
      </c>
      <c r="Z9" s="124">
        <f ca="1">COUNTIFS(INDIRECT("'"&amp;$D9&amp;"'!n:n"),$W$3,INDIRECT("'"&amp;$D9&amp;"'!p:p"),Z$3)</f>
        <v>0</v>
      </c>
      <c r="AA9" s="124">
        <f ca="1">COUNTIFS(INDIRECT("'"&amp;$D9&amp;"'!n:n"),$W$3,INDIRECT("'"&amp;$D9&amp;"'!p:p"),AA$3)</f>
        <v>0</v>
      </c>
      <c r="AB9" s="173"/>
      <c r="AC9" s="123">
        <f ca="1">COUNTIFS(INDIRECT($D9&amp;"!n:n"),AC$3)</f>
        <v>29</v>
      </c>
      <c r="AD9" s="124">
        <f ca="1">COUNTIFS(INDIRECT("'"&amp;$D9&amp;"'!n:n"),$AC$3,INDIRECT("'"&amp;$D9&amp;"'!p:p"),AD$3)</f>
        <v>0</v>
      </c>
      <c r="AE9" s="124">
        <f ca="1">COUNTIFS(INDIRECT("'"&amp;$D9&amp;"'!n:n"),$AC$3,INDIRECT("'"&amp;$D9&amp;"'!p:p"),AE$3)</f>
        <v>0</v>
      </c>
      <c r="AF9" s="124">
        <f ca="1">COUNTIFS(INDIRECT("'"&amp;$D9&amp;"'!n:n"),$AC$3,INDIRECT("'"&amp;$D9&amp;"'!p:p"),AF$3)</f>
        <v>29</v>
      </c>
      <c r="AG9" s="124">
        <f ca="1">COUNTIFS(INDIRECT("'"&amp;$D9&amp;"'!n:n"),$AC$3,INDIRECT("'"&amp;$D9&amp;"'!p:p"),AG$3)</f>
        <v>0</v>
      </c>
      <c r="AH9" s="173"/>
      <c r="AI9" s="123">
        <f ca="1">COUNTIFS(INDIRECT($D9&amp;"!n:n"),AI$3)</f>
        <v>24</v>
      </c>
      <c r="AJ9" s="124">
        <f ca="1">COUNTIFS(INDIRECT("'"&amp;$D9&amp;"'!n:n"),$AI$3,INDIRECT("'"&amp;$D9&amp;"'!p:p"),AJ$3)</f>
        <v>0</v>
      </c>
      <c r="AK9" s="124">
        <f ca="1">COUNTIFS(INDIRECT("'"&amp;$D9&amp;"'!n:n"),$AI$3,INDIRECT("'"&amp;$D9&amp;"'!p:p"),AK$3)</f>
        <v>0</v>
      </c>
      <c r="AL9" s="124">
        <f ca="1">COUNTIFS(INDIRECT("'"&amp;$D9&amp;"'!n:n"),$AI$3,INDIRECT("'"&amp;$D9&amp;"'!p:p"),AL$3)</f>
        <v>0</v>
      </c>
      <c r="AM9" s="124">
        <f ca="1">COUNTIFS(INDIRECT("'"&amp;$D9&amp;"'!n:n"),$AI$3,INDIRECT("'"&amp;$D9&amp;"'!p:p"),AM$3)</f>
        <v>24</v>
      </c>
      <c r="AN9" s="173"/>
    </row>
    <row r="10" spans="2:40" x14ac:dyDescent="0.2">
      <c r="C10" s="121"/>
      <c r="D10" s="127"/>
      <c r="E10" s="123"/>
      <c r="F10" s="124"/>
      <c r="G10" s="124"/>
      <c r="H10" s="124"/>
      <c r="I10" s="125"/>
      <c r="J10" s="125"/>
      <c r="K10" s="138"/>
      <c r="L10" s="126"/>
      <c r="R10" s="165"/>
      <c r="S10" s="165"/>
      <c r="T10" s="165"/>
      <c r="U10" s="165"/>
      <c r="W10" s="123"/>
      <c r="X10" s="124"/>
      <c r="Y10" s="124"/>
      <c r="Z10" s="124"/>
      <c r="AA10" s="124"/>
      <c r="AB10" s="124"/>
      <c r="AC10" s="123"/>
      <c r="AD10" s="124"/>
      <c r="AE10" s="124"/>
      <c r="AF10" s="124"/>
      <c r="AG10" s="124"/>
      <c r="AH10" s="124"/>
      <c r="AI10" s="123"/>
      <c r="AJ10" s="124"/>
      <c r="AK10" s="124"/>
      <c r="AL10" s="124"/>
      <c r="AM10" s="124"/>
      <c r="AN10" s="124"/>
    </row>
    <row r="11" spans="2:40" x14ac:dyDescent="0.2">
      <c r="B11" s="97" t="s">
        <v>15</v>
      </c>
      <c r="C11" s="97" t="s">
        <v>16</v>
      </c>
      <c r="D11" s="127"/>
      <c r="E11" s="123"/>
      <c r="F11" s="124"/>
      <c r="G11" s="124"/>
      <c r="H11" s="124"/>
      <c r="I11" s="125"/>
      <c r="J11" s="125"/>
      <c r="K11" s="138"/>
      <c r="L11" s="126"/>
      <c r="R11" s="165"/>
      <c r="S11" s="165"/>
      <c r="T11" s="165"/>
      <c r="U11" s="165"/>
      <c r="W11" s="123"/>
      <c r="X11" s="124"/>
      <c r="Y11" s="124"/>
      <c r="Z11" s="124"/>
      <c r="AA11" s="124"/>
      <c r="AB11" s="124"/>
      <c r="AC11" s="123"/>
      <c r="AD11" s="124"/>
      <c r="AE11" s="124"/>
      <c r="AF11" s="124"/>
      <c r="AG11" s="124"/>
      <c r="AH11" s="124"/>
      <c r="AI11" s="123"/>
      <c r="AJ11" s="124"/>
      <c r="AK11" s="124"/>
      <c r="AL11" s="124"/>
      <c r="AM11" s="124"/>
      <c r="AN11" s="124"/>
    </row>
    <row r="12" spans="2:40" x14ac:dyDescent="0.2">
      <c r="B12" s="4">
        <f>COUNTA($D$9:D12)</f>
        <v>2</v>
      </c>
      <c r="C12" s="121" t="s">
        <v>17</v>
      </c>
      <c r="D12" s="122" t="s">
        <v>18</v>
      </c>
      <c r="E12" s="123">
        <f ca="1">SUM(F12:H12)</f>
        <v>146</v>
      </c>
      <c r="F12" s="124">
        <f t="shared" ref="F12:H15" ca="1" si="3">COUNTIFS(INDIRECT($D12&amp;"!n:n"),F$3)</f>
        <v>65</v>
      </c>
      <c r="G12" s="124">
        <f t="shared" ca="1" si="3"/>
        <v>57</v>
      </c>
      <c r="H12" s="124">
        <f t="shared" ca="1" si="3"/>
        <v>24</v>
      </c>
      <c r="I12" s="125">
        <f>Loan!I4</f>
        <v>0</v>
      </c>
      <c r="J12" s="125">
        <f>Loan!J4</f>
        <v>0</v>
      </c>
      <c r="K12" s="138">
        <f>Loan!K4</f>
        <v>50</v>
      </c>
      <c r="L12" s="126"/>
      <c r="O12" s="124">
        <f t="shared" ref="O12:P15" ca="1" si="4">COUNTIFS(INDIRECT("'"&amp;$D12&amp;"'!b:b"),O$5)</f>
        <v>81</v>
      </c>
      <c r="P12" s="124">
        <f t="shared" ca="1" si="4"/>
        <v>65</v>
      </c>
      <c r="R12" s="165">
        <f ca="1">COUNTIFS(INDIRECT($D12&amp;"!o:o"),R$5)</f>
        <v>0</v>
      </c>
      <c r="S12" s="165">
        <f t="shared" ref="S12:U15" ca="1" si="5">COUNTIFS(INDIRECT($D12&amp;"!o:o"),S$5)</f>
        <v>101</v>
      </c>
      <c r="T12" s="165">
        <f t="shared" ca="1" si="5"/>
        <v>45</v>
      </c>
      <c r="U12" s="165">
        <f t="shared" ca="1" si="5"/>
        <v>0</v>
      </c>
      <c r="W12" s="123">
        <f ca="1">COUNTIFS(INDIRECT($D12&amp;"!n:n"),$W$3)</f>
        <v>65</v>
      </c>
      <c r="X12" s="124">
        <f t="shared" ref="X12:AA15" ca="1" si="6">COUNTIFS(INDIRECT("'"&amp;$D12&amp;"'!n:n"),$W$3,INDIRECT("'"&amp;$D12&amp;"'!p:p"),X$3)</f>
        <v>0</v>
      </c>
      <c r="Y12" s="124">
        <f t="shared" ca="1" si="6"/>
        <v>65</v>
      </c>
      <c r="Z12" s="124">
        <f t="shared" ca="1" si="6"/>
        <v>0</v>
      </c>
      <c r="AA12" s="124">
        <f t="shared" ca="1" si="6"/>
        <v>0</v>
      </c>
      <c r="AB12" s="173"/>
      <c r="AC12" s="123">
        <f t="shared" ref="AC12:AI15" ca="1" si="7">COUNTIFS(INDIRECT($D12&amp;"!n:n"),AC$3)</f>
        <v>57</v>
      </c>
      <c r="AD12" s="124">
        <f t="shared" ref="AD12:AG15" ca="1" si="8">COUNTIFS(INDIRECT("'"&amp;$D12&amp;"'!n:n"),$AC$3,INDIRECT("'"&amp;$D12&amp;"'!p:p"),AD$3)</f>
        <v>0</v>
      </c>
      <c r="AE12" s="124">
        <f t="shared" ca="1" si="8"/>
        <v>0</v>
      </c>
      <c r="AF12" s="124">
        <f t="shared" ca="1" si="8"/>
        <v>57</v>
      </c>
      <c r="AG12" s="124">
        <f t="shared" ca="1" si="8"/>
        <v>0</v>
      </c>
      <c r="AH12" s="173"/>
      <c r="AI12" s="123">
        <f t="shared" ca="1" si="7"/>
        <v>24</v>
      </c>
      <c r="AJ12" s="124">
        <f t="shared" ref="AJ12:AM15" ca="1" si="9">COUNTIFS(INDIRECT("'"&amp;$D12&amp;"'!n:n"),$AI$3,INDIRECT("'"&amp;$D12&amp;"'!p:p"),AJ$3)</f>
        <v>0</v>
      </c>
      <c r="AK12" s="124">
        <f t="shared" ca="1" si="9"/>
        <v>0</v>
      </c>
      <c r="AL12" s="124">
        <f t="shared" ca="1" si="9"/>
        <v>0</v>
      </c>
      <c r="AM12" s="124">
        <f t="shared" ca="1" si="9"/>
        <v>24</v>
      </c>
      <c r="AN12" s="173"/>
    </row>
    <row r="13" spans="2:40" x14ac:dyDescent="0.2">
      <c r="B13" s="4">
        <f>COUNTA($D$9:D13)</f>
        <v>3</v>
      </c>
      <c r="C13" s="121" t="s">
        <v>19</v>
      </c>
      <c r="D13" s="122" t="s">
        <v>20</v>
      </c>
      <c r="E13" s="123">
        <f ca="1">SUM(F13:H13)</f>
        <v>56</v>
      </c>
      <c r="F13" s="124">
        <f t="shared" ca="1" si="3"/>
        <v>28</v>
      </c>
      <c r="G13" s="124">
        <f t="shared" ca="1" si="3"/>
        <v>18</v>
      </c>
      <c r="H13" s="124">
        <f t="shared" ca="1" si="3"/>
        <v>10</v>
      </c>
      <c r="I13" s="125">
        <f>Collateral_RE!I4</f>
        <v>0</v>
      </c>
      <c r="J13" s="125">
        <f>Collateral_RE!J4</f>
        <v>0</v>
      </c>
      <c r="K13" s="138">
        <f>Collateral_RE!K4</f>
        <v>21</v>
      </c>
      <c r="L13" s="126"/>
      <c r="O13" s="124">
        <f t="shared" ca="1" si="4"/>
        <v>35</v>
      </c>
      <c r="P13" s="124">
        <f t="shared" ca="1" si="4"/>
        <v>21</v>
      </c>
      <c r="R13" s="165">
        <f ca="1">COUNTIFS(INDIRECT($D13&amp;"!o:o"),R$5)</f>
        <v>0</v>
      </c>
      <c r="S13" s="165">
        <f t="shared" ca="1" si="5"/>
        <v>56</v>
      </c>
      <c r="T13" s="165">
        <f t="shared" ca="1" si="5"/>
        <v>0</v>
      </c>
      <c r="U13" s="165">
        <f t="shared" ca="1" si="5"/>
        <v>0</v>
      </c>
      <c r="W13" s="123">
        <f ca="1">COUNTIFS(INDIRECT($D13&amp;"!n:n"),$W$3)</f>
        <v>28</v>
      </c>
      <c r="X13" s="124">
        <f t="shared" ca="1" si="6"/>
        <v>0</v>
      </c>
      <c r="Y13" s="124">
        <f t="shared" ca="1" si="6"/>
        <v>28</v>
      </c>
      <c r="Z13" s="124">
        <f t="shared" ca="1" si="6"/>
        <v>0</v>
      </c>
      <c r="AA13" s="124">
        <f t="shared" ca="1" si="6"/>
        <v>0</v>
      </c>
      <c r="AB13" s="173"/>
      <c r="AC13" s="123">
        <f t="shared" ca="1" si="7"/>
        <v>18</v>
      </c>
      <c r="AD13" s="124">
        <f t="shared" ca="1" si="8"/>
        <v>0</v>
      </c>
      <c r="AE13" s="124">
        <f t="shared" ca="1" si="8"/>
        <v>0</v>
      </c>
      <c r="AF13" s="124">
        <f t="shared" ca="1" si="8"/>
        <v>18</v>
      </c>
      <c r="AG13" s="124">
        <f t="shared" ca="1" si="8"/>
        <v>0</v>
      </c>
      <c r="AH13" s="173"/>
      <c r="AI13" s="123">
        <f t="shared" ca="1" si="7"/>
        <v>10</v>
      </c>
      <c r="AJ13" s="124">
        <f t="shared" ca="1" si="9"/>
        <v>0</v>
      </c>
      <c r="AK13" s="124">
        <f t="shared" ca="1" si="9"/>
        <v>0</v>
      </c>
      <c r="AL13" s="124">
        <f t="shared" ca="1" si="9"/>
        <v>0</v>
      </c>
      <c r="AM13" s="124">
        <f t="shared" ca="1" si="9"/>
        <v>10</v>
      </c>
      <c r="AN13" s="173"/>
    </row>
    <row r="14" spans="2:40" x14ac:dyDescent="0.2">
      <c r="B14" s="4">
        <f>COUNTA($D$9:D14)</f>
        <v>4</v>
      </c>
      <c r="C14" s="121" t="s">
        <v>21</v>
      </c>
      <c r="D14" s="122" t="s">
        <v>22</v>
      </c>
      <c r="E14" s="123">
        <f ca="1">SUM(F14:H14)</f>
        <v>46</v>
      </c>
      <c r="F14" s="124">
        <f t="shared" ca="1" si="3"/>
        <v>23</v>
      </c>
      <c r="G14" s="124">
        <f t="shared" ca="1" si="3"/>
        <v>9</v>
      </c>
      <c r="H14" s="124">
        <f t="shared" ca="1" si="3"/>
        <v>14</v>
      </c>
      <c r="I14" s="125">
        <f>Collateral_Movable!I4</f>
        <v>0</v>
      </c>
      <c r="J14" s="125">
        <f>Collateral_Movable!J4</f>
        <v>0</v>
      </c>
      <c r="K14" s="138">
        <f>Collateral_Movable!K4</f>
        <v>13</v>
      </c>
      <c r="L14" s="126"/>
      <c r="O14" s="124">
        <f t="shared" ca="1" si="4"/>
        <v>27</v>
      </c>
      <c r="P14" s="124">
        <f t="shared" ca="1" si="4"/>
        <v>19</v>
      </c>
      <c r="R14" s="165">
        <f ca="1">COUNTIFS(INDIRECT($D14&amp;"!o:o"),R$5)</f>
        <v>0</v>
      </c>
      <c r="S14" s="165">
        <f t="shared" ca="1" si="5"/>
        <v>46</v>
      </c>
      <c r="T14" s="165">
        <f t="shared" ca="1" si="5"/>
        <v>0</v>
      </c>
      <c r="U14" s="165">
        <f t="shared" ca="1" si="5"/>
        <v>0</v>
      </c>
      <c r="W14" s="123">
        <f ca="1">COUNTIFS(INDIRECT($D14&amp;"!n:n"),$W$3)</f>
        <v>23</v>
      </c>
      <c r="X14" s="124">
        <f t="shared" ca="1" si="6"/>
        <v>0</v>
      </c>
      <c r="Y14" s="124">
        <f t="shared" ca="1" si="6"/>
        <v>23</v>
      </c>
      <c r="Z14" s="124">
        <f t="shared" ca="1" si="6"/>
        <v>0</v>
      </c>
      <c r="AA14" s="124">
        <f t="shared" ca="1" si="6"/>
        <v>0</v>
      </c>
      <c r="AB14" s="173"/>
      <c r="AC14" s="123">
        <f t="shared" ca="1" si="7"/>
        <v>9</v>
      </c>
      <c r="AD14" s="124">
        <f t="shared" ca="1" si="8"/>
        <v>0</v>
      </c>
      <c r="AE14" s="124">
        <f t="shared" ca="1" si="8"/>
        <v>0</v>
      </c>
      <c r="AF14" s="124">
        <f t="shared" ca="1" si="8"/>
        <v>9</v>
      </c>
      <c r="AG14" s="124">
        <f t="shared" ca="1" si="8"/>
        <v>0</v>
      </c>
      <c r="AH14" s="173"/>
      <c r="AI14" s="123">
        <f t="shared" ca="1" si="7"/>
        <v>14</v>
      </c>
      <c r="AJ14" s="124">
        <f t="shared" ca="1" si="9"/>
        <v>0</v>
      </c>
      <c r="AK14" s="124">
        <f t="shared" ca="1" si="9"/>
        <v>0</v>
      </c>
      <c r="AL14" s="124">
        <f t="shared" ca="1" si="9"/>
        <v>0</v>
      </c>
      <c r="AM14" s="124">
        <f t="shared" ca="1" si="9"/>
        <v>14</v>
      </c>
      <c r="AN14" s="173"/>
    </row>
    <row r="15" spans="2:40" x14ac:dyDescent="0.2">
      <c r="B15" s="4">
        <f>COUNTA($D$9:D15)</f>
        <v>5</v>
      </c>
      <c r="C15" s="121" t="s">
        <v>23</v>
      </c>
      <c r="D15" s="122" t="s">
        <v>24</v>
      </c>
      <c r="E15" s="123">
        <f ca="1">SUM(F15:H15)</f>
        <v>30</v>
      </c>
      <c r="F15" s="124">
        <f t="shared" ca="1" si="3"/>
        <v>18</v>
      </c>
      <c r="G15" s="124">
        <f t="shared" ca="1" si="3"/>
        <v>12</v>
      </c>
      <c r="H15" s="124">
        <f t="shared" ca="1" si="3"/>
        <v>0</v>
      </c>
      <c r="I15" s="125">
        <f>Collateral_Financial!I4</f>
        <v>0</v>
      </c>
      <c r="J15" s="125">
        <f>Collateral_Financial!J4</f>
        <v>0</v>
      </c>
      <c r="K15" s="138">
        <f>Collateral_Financial!K4</f>
        <v>12</v>
      </c>
      <c r="L15" s="126"/>
      <c r="O15" s="124">
        <f t="shared" ca="1" si="4"/>
        <v>19</v>
      </c>
      <c r="P15" s="124">
        <f t="shared" ca="1" si="4"/>
        <v>11</v>
      </c>
      <c r="R15" s="165">
        <f ca="1">COUNTIFS(INDIRECT($D15&amp;"!o:o"),R$5)</f>
        <v>0</v>
      </c>
      <c r="S15" s="165">
        <f t="shared" ca="1" si="5"/>
        <v>30</v>
      </c>
      <c r="T15" s="165">
        <f t="shared" ca="1" si="5"/>
        <v>0</v>
      </c>
      <c r="U15" s="165">
        <f t="shared" ca="1" si="5"/>
        <v>0</v>
      </c>
      <c r="W15" s="123">
        <f ca="1">COUNTIFS(INDIRECT($D15&amp;"!n:n"),$W$3)</f>
        <v>18</v>
      </c>
      <c r="X15" s="124">
        <f t="shared" ca="1" si="6"/>
        <v>0</v>
      </c>
      <c r="Y15" s="124">
        <f t="shared" ca="1" si="6"/>
        <v>18</v>
      </c>
      <c r="Z15" s="124">
        <f t="shared" ca="1" si="6"/>
        <v>0</v>
      </c>
      <c r="AA15" s="124">
        <f t="shared" ca="1" si="6"/>
        <v>0</v>
      </c>
      <c r="AB15" s="173"/>
      <c r="AC15" s="123">
        <f t="shared" ca="1" si="7"/>
        <v>12</v>
      </c>
      <c r="AD15" s="124">
        <f t="shared" ca="1" si="8"/>
        <v>0</v>
      </c>
      <c r="AE15" s="124">
        <f t="shared" ca="1" si="8"/>
        <v>0</v>
      </c>
      <c r="AF15" s="124">
        <f t="shared" ca="1" si="8"/>
        <v>12</v>
      </c>
      <c r="AG15" s="124">
        <f t="shared" ca="1" si="8"/>
        <v>0</v>
      </c>
      <c r="AH15" s="173"/>
      <c r="AI15" s="123">
        <f t="shared" ca="1" si="7"/>
        <v>0</v>
      </c>
      <c r="AJ15" s="124">
        <f t="shared" ca="1" si="9"/>
        <v>0</v>
      </c>
      <c r="AK15" s="124">
        <f t="shared" ca="1" si="9"/>
        <v>0</v>
      </c>
      <c r="AL15" s="124">
        <f t="shared" ca="1" si="9"/>
        <v>0</v>
      </c>
      <c r="AM15" s="124">
        <f t="shared" ca="1" si="9"/>
        <v>0</v>
      </c>
      <c r="AN15" s="173"/>
    </row>
    <row r="16" spans="2:40" x14ac:dyDescent="0.2">
      <c r="B16" s="97"/>
      <c r="C16" s="121"/>
      <c r="D16" s="127"/>
      <c r="E16" s="128"/>
      <c r="F16" s="129"/>
      <c r="G16" s="129"/>
      <c r="H16" s="129"/>
      <c r="I16" s="130"/>
      <c r="J16" s="130"/>
      <c r="K16" s="130"/>
      <c r="L16" s="131"/>
      <c r="R16" s="165"/>
      <c r="S16" s="165"/>
      <c r="T16" s="165"/>
      <c r="U16" s="165"/>
      <c r="W16" s="128"/>
      <c r="X16" s="129"/>
      <c r="Y16" s="129"/>
      <c r="Z16" s="129"/>
      <c r="AA16" s="129"/>
      <c r="AB16" s="129"/>
      <c r="AC16" s="128"/>
      <c r="AD16" s="129"/>
      <c r="AE16" s="129"/>
      <c r="AF16" s="129"/>
      <c r="AG16" s="129"/>
      <c r="AH16" s="129"/>
      <c r="AI16" s="128"/>
      <c r="AJ16" s="129"/>
      <c r="AK16" s="129"/>
      <c r="AL16" s="129"/>
      <c r="AM16" s="129"/>
      <c r="AN16" s="129"/>
    </row>
    <row r="17" spans="2:40" x14ac:dyDescent="0.2">
      <c r="B17" s="97" t="s">
        <v>25</v>
      </c>
      <c r="C17" s="97" t="s">
        <v>26</v>
      </c>
      <c r="E17" s="128"/>
      <c r="F17" s="129"/>
      <c r="G17" s="129"/>
      <c r="H17" s="129"/>
      <c r="I17" s="130"/>
      <c r="J17" s="130"/>
      <c r="K17" s="130"/>
      <c r="L17" s="131"/>
      <c r="R17" s="165"/>
      <c r="S17" s="165"/>
      <c r="T17" s="165"/>
      <c r="U17" s="165"/>
      <c r="W17" s="128"/>
      <c r="X17" s="129"/>
      <c r="Y17" s="129"/>
      <c r="Z17" s="129"/>
      <c r="AA17" s="129"/>
      <c r="AB17" s="129"/>
      <c r="AC17" s="128"/>
      <c r="AD17" s="129"/>
      <c r="AE17" s="129"/>
      <c r="AF17" s="129"/>
      <c r="AG17" s="129"/>
      <c r="AH17" s="129"/>
      <c r="AI17" s="128"/>
      <c r="AJ17" s="129"/>
      <c r="AK17" s="129"/>
      <c r="AL17" s="129"/>
      <c r="AM17" s="129"/>
      <c r="AN17" s="129"/>
    </row>
    <row r="18" spans="2:40" x14ac:dyDescent="0.2">
      <c r="B18" s="4">
        <f>COUNTA($D$9:D18)</f>
        <v>6</v>
      </c>
      <c r="C18" s="121" t="s">
        <v>27</v>
      </c>
      <c r="D18" s="122" t="s">
        <v>28</v>
      </c>
      <c r="E18" s="123">
        <f ca="1">SUM(F18:H18)</f>
        <v>65</v>
      </c>
      <c r="F18" s="124">
        <f ca="1">COUNTIFS(INDIRECT($D18&amp;"!m:m"),F$3)</f>
        <v>47</v>
      </c>
      <c r="G18" s="124">
        <f ca="1">COUNTIFS(INDIRECT($D18&amp;"!m:m"),G$3)</f>
        <v>18</v>
      </c>
      <c r="H18" s="124">
        <f ca="1">COUNTIFS(INDIRECT($D18&amp;"!m:m"),H$3)</f>
        <v>0</v>
      </c>
      <c r="I18" s="125">
        <f>Other_Fin_Assets!I4</f>
        <v>0</v>
      </c>
      <c r="J18" s="125">
        <f>Other_Fin_Assets!J4</f>
        <v>0</v>
      </c>
      <c r="K18" s="125"/>
      <c r="L18" s="126"/>
      <c r="O18" s="124">
        <f ca="1">COUNTIFS(INDIRECT("'"&amp;$D18&amp;"'!b:b"),O$5)</f>
        <v>42</v>
      </c>
      <c r="P18" s="124">
        <f ca="1">COUNTIFS(INDIRECT("'"&amp;$D18&amp;"'!b:b"),P$5)</f>
        <v>23</v>
      </c>
      <c r="R18" s="165">
        <f ca="1">COUNTIFS(INDIRECT($D18&amp;"!n:n"),R$5)</f>
        <v>0</v>
      </c>
      <c r="S18" s="165">
        <f ca="1">COUNTIFS(INDIRECT($D18&amp;"!n:n"),S$5)</f>
        <v>0</v>
      </c>
      <c r="T18" s="165">
        <f ca="1">COUNTIFS(INDIRECT($D18&amp;"!n:n"),T$5)</f>
        <v>0</v>
      </c>
      <c r="U18" s="165">
        <f ca="1">COUNTIFS(INDIRECT($D18&amp;"!n:n"),U$5)</f>
        <v>65</v>
      </c>
      <c r="W18" s="123">
        <f ca="1">COUNTIFS(INDIRECT($D18&amp;"!m:m"),$W$3)</f>
        <v>47</v>
      </c>
      <c r="X18" s="124">
        <f ca="1">COUNTIFS(INDIRECT("'"&amp;$D18&amp;"'!m:m"),$W$3,INDIRECT("'"&amp;$D18&amp;"'!o:o"),X$3)</f>
        <v>47</v>
      </c>
      <c r="Y18" s="124">
        <f ca="1">COUNTIFS(INDIRECT("'"&amp;$D18&amp;"'!m:m"),$W$3,INDIRECT("'"&amp;$D18&amp;"'!o:o"),Y$3)</f>
        <v>0</v>
      </c>
      <c r="Z18" s="124">
        <f ca="1">COUNTIFS(INDIRECT("'"&amp;$D18&amp;"'!m:m"),$W$3,INDIRECT("'"&amp;$D18&amp;"'!o:o"),Z$3)</f>
        <v>0</v>
      </c>
      <c r="AA18" s="124">
        <f ca="1">COUNTIFS(INDIRECT("'"&amp;$D18&amp;"'!m:m"),$W$3,INDIRECT("'"&amp;$D18&amp;"'!o:o"),AA$3)</f>
        <v>0</v>
      </c>
      <c r="AB18" s="173"/>
      <c r="AC18" s="123">
        <f ca="1">COUNTIFS(INDIRECT($D18&amp;"!m:m"),AC$3)</f>
        <v>18</v>
      </c>
      <c r="AD18" s="124">
        <f ca="1">COUNTIFS(INDIRECT("'"&amp;$D18&amp;"'!m:m"),$AC$3,INDIRECT("'"&amp;$D18&amp;"'!o:o"),AD$3)</f>
        <v>18</v>
      </c>
      <c r="AE18" s="124">
        <f ca="1">COUNTIFS(INDIRECT("'"&amp;$D18&amp;"'!m:m"),$AC$3,INDIRECT("'"&amp;$D18&amp;"'!o:o"),AE$3)</f>
        <v>0</v>
      </c>
      <c r="AF18" s="124">
        <f ca="1">COUNTIFS(INDIRECT("'"&amp;$D18&amp;"'!m:m"),$AC$3,INDIRECT("'"&amp;$D18&amp;"'!o:o"),AF$3)</f>
        <v>0</v>
      </c>
      <c r="AG18" s="124">
        <f ca="1">COUNTIFS(INDIRECT("'"&amp;$D18&amp;"'!m:m"),$AC$3,INDIRECT("'"&amp;$D18&amp;"'!o:o"),AG$3)</f>
        <v>0</v>
      </c>
      <c r="AH18" s="173"/>
      <c r="AI18" s="123">
        <f ca="1">COUNTIFS(INDIRECT($D18&amp;"!m:m"),AI$3)</f>
        <v>0</v>
      </c>
      <c r="AJ18" s="124">
        <f ca="1">COUNTIFS(INDIRECT("'"&amp;$D18&amp;"'!m:m"),$AI$3,INDIRECT("'"&amp;$D18&amp;"'!o:o"),AJ$3)</f>
        <v>0</v>
      </c>
      <c r="AK18" s="124">
        <f ca="1">COUNTIFS(INDIRECT("'"&amp;$D18&amp;"'!m:m"),$AI$3,INDIRECT("'"&amp;$D18&amp;"'!o:o"),AK$3)</f>
        <v>0</v>
      </c>
      <c r="AL18" s="124">
        <f ca="1">COUNTIFS(INDIRECT("'"&amp;$D18&amp;"'!m:m"),$AI$3,INDIRECT("'"&amp;$D18&amp;"'!o:o"),AL$3)</f>
        <v>0</v>
      </c>
      <c r="AM18" s="124">
        <f ca="1">COUNTIFS(INDIRECT("'"&amp;$D18&amp;"'!m:m"),$AI$3,INDIRECT("'"&amp;$D18&amp;"'!o:o"),AM$3)</f>
        <v>0</v>
      </c>
      <c r="AN18" s="173"/>
    </row>
    <row r="19" spans="2:40" x14ac:dyDescent="0.2">
      <c r="B19" s="97"/>
      <c r="C19" s="121" t="s">
        <v>29</v>
      </c>
      <c r="E19" s="128"/>
      <c r="F19" s="129"/>
      <c r="G19" s="129"/>
      <c r="H19" s="129"/>
      <c r="I19" s="130"/>
      <c r="J19" s="130"/>
      <c r="K19" s="130"/>
      <c r="L19" s="131"/>
      <c r="R19" s="165"/>
      <c r="S19" s="165"/>
      <c r="T19" s="165"/>
      <c r="U19" s="165"/>
      <c r="W19" s="128"/>
      <c r="X19" s="129"/>
      <c r="Y19" s="129"/>
      <c r="Z19" s="129"/>
      <c r="AA19" s="129"/>
      <c r="AB19" s="129"/>
      <c r="AC19" s="128"/>
      <c r="AD19" s="129"/>
      <c r="AE19" s="129"/>
      <c r="AF19" s="129"/>
      <c r="AG19" s="129"/>
      <c r="AH19" s="129"/>
      <c r="AI19" s="128"/>
      <c r="AJ19" s="129"/>
      <c r="AK19" s="129"/>
      <c r="AL19" s="129"/>
      <c r="AM19" s="129"/>
      <c r="AN19" s="129"/>
    </row>
    <row r="20" spans="2:40" x14ac:dyDescent="0.2">
      <c r="B20" s="4">
        <f>COUNTA($D$9:D20)</f>
        <v>7</v>
      </c>
      <c r="C20" s="132" t="s">
        <v>30</v>
      </c>
      <c r="D20" s="122" t="s">
        <v>30</v>
      </c>
      <c r="E20" s="123">
        <f ca="1">SUM(F20:H20)</f>
        <v>17</v>
      </c>
      <c r="F20" s="124">
        <f t="shared" ref="F20:H21" ca="1" si="10">COUNTIFS(INDIRECT($D20&amp;"!m:m"),F$3)</f>
        <v>14</v>
      </c>
      <c r="G20" s="124">
        <f t="shared" ca="1" si="10"/>
        <v>3</v>
      </c>
      <c r="H20" s="124">
        <f t="shared" ca="1" si="10"/>
        <v>0</v>
      </c>
      <c r="I20" s="125">
        <f>DTAs!I4</f>
        <v>0</v>
      </c>
      <c r="J20" s="125">
        <f>DTAs!J4</f>
        <v>0</v>
      </c>
      <c r="K20" s="125"/>
      <c r="L20" s="126"/>
      <c r="O20" s="124">
        <f t="shared" ref="O20:P22" ca="1" si="11">COUNTIFS(INDIRECT("'"&amp;$D20&amp;"'!b:b"),O$5)</f>
        <v>17</v>
      </c>
      <c r="P20" s="124">
        <f t="shared" ca="1" si="11"/>
        <v>0</v>
      </c>
      <c r="R20" s="165">
        <f ca="1">COUNTIFS(INDIRECT($D20&amp;"!n:n"),R$5)</f>
        <v>17</v>
      </c>
      <c r="S20" s="165">
        <f ca="1">COUNTIFS(INDIRECT($D20&amp;"!n:n"),S$5)</f>
        <v>0</v>
      </c>
      <c r="T20" s="165">
        <f ca="1">COUNTIFS(INDIRECT($D20&amp;"!n:n"),T$5)</f>
        <v>0</v>
      </c>
      <c r="U20" s="165">
        <f ca="1">COUNTIFS(INDIRECT($D20&amp;"!n:n"),U$5)</f>
        <v>0</v>
      </c>
      <c r="W20" s="123">
        <f ca="1">COUNTIFS(INDIRECT($D20&amp;"!m:m"),$W$3)</f>
        <v>14</v>
      </c>
      <c r="X20" s="124">
        <f t="shared" ref="X20:AA22" ca="1" si="12">COUNTIFS(INDIRECT("'"&amp;$D20&amp;"'!m:m"),$W$3,INDIRECT("'"&amp;$D20&amp;"'!o:o"),X$3)</f>
        <v>0</v>
      </c>
      <c r="Y20" s="124">
        <f t="shared" ca="1" si="12"/>
        <v>14</v>
      </c>
      <c r="Z20" s="124">
        <f t="shared" ca="1" si="12"/>
        <v>0</v>
      </c>
      <c r="AA20" s="124">
        <f t="shared" ca="1" si="12"/>
        <v>0</v>
      </c>
      <c r="AB20" s="173"/>
      <c r="AC20" s="123">
        <f t="shared" ref="AC20:AI21" ca="1" si="13">COUNTIFS(INDIRECT($D20&amp;"!m:m"),AC$3)</f>
        <v>3</v>
      </c>
      <c r="AD20" s="124">
        <f t="shared" ref="AD20:AG22" ca="1" si="14">COUNTIFS(INDIRECT("'"&amp;$D20&amp;"'!m:m"),$AC$3,INDIRECT("'"&amp;$D20&amp;"'!o:o"),AD$3)</f>
        <v>0</v>
      </c>
      <c r="AE20" s="124">
        <f t="shared" ca="1" si="14"/>
        <v>0</v>
      </c>
      <c r="AF20" s="124">
        <f t="shared" ca="1" si="14"/>
        <v>3</v>
      </c>
      <c r="AG20" s="124">
        <f t="shared" ca="1" si="14"/>
        <v>0</v>
      </c>
      <c r="AH20" s="173"/>
      <c r="AI20" s="123">
        <f t="shared" ca="1" si="13"/>
        <v>0</v>
      </c>
      <c r="AJ20" s="124">
        <f t="shared" ref="AJ20:AM22" ca="1" si="15">COUNTIFS(INDIRECT("'"&amp;$D20&amp;"'!m:m"),$AI$3,INDIRECT("'"&amp;$D20&amp;"'!o:o"),AJ$3)</f>
        <v>0</v>
      </c>
      <c r="AK20" s="124">
        <f t="shared" ca="1" si="15"/>
        <v>0</v>
      </c>
      <c r="AL20" s="124">
        <f t="shared" ca="1" si="15"/>
        <v>0</v>
      </c>
      <c r="AM20" s="124">
        <f t="shared" ca="1" si="15"/>
        <v>0</v>
      </c>
      <c r="AN20" s="173"/>
    </row>
    <row r="21" spans="2:40" x14ac:dyDescent="0.2">
      <c r="B21" s="4">
        <f>COUNTA($D$9:D21)</f>
        <v>8</v>
      </c>
      <c r="C21" s="132" t="s">
        <v>31</v>
      </c>
      <c r="D21" s="122" t="s">
        <v>31</v>
      </c>
      <c r="E21" s="123">
        <f ca="1">SUM(F21:H21)</f>
        <v>11</v>
      </c>
      <c r="F21" s="124">
        <f t="shared" ca="1" si="10"/>
        <v>4</v>
      </c>
      <c r="G21" s="124">
        <f t="shared" ca="1" si="10"/>
        <v>7</v>
      </c>
      <c r="H21" s="124">
        <f t="shared" ca="1" si="10"/>
        <v>0</v>
      </c>
      <c r="I21" s="125">
        <f>Goodwill!I4</f>
        <v>0</v>
      </c>
      <c r="J21" s="125">
        <f>Goodwill!J4</f>
        <v>0</v>
      </c>
      <c r="K21" s="125"/>
      <c r="L21" s="126"/>
      <c r="O21" s="124">
        <f t="shared" ca="1" si="11"/>
        <v>11</v>
      </c>
      <c r="P21" s="124">
        <f t="shared" ca="1" si="11"/>
        <v>0</v>
      </c>
      <c r="R21" s="165">
        <f t="shared" ref="R21:U21" ca="1" si="16">COUNTIFS(INDIRECT($D21&amp;"!n:n"),R$5)</f>
        <v>0</v>
      </c>
      <c r="S21" s="165">
        <f t="shared" ca="1" si="16"/>
        <v>11</v>
      </c>
      <c r="T21" s="165">
        <f t="shared" ca="1" si="16"/>
        <v>0</v>
      </c>
      <c r="U21" s="165">
        <f t="shared" ca="1" si="16"/>
        <v>0</v>
      </c>
      <c r="W21" s="123">
        <f ca="1">COUNTIFS(INDIRECT($D21&amp;"!m:m"),$W$3)</f>
        <v>4</v>
      </c>
      <c r="X21" s="124">
        <f t="shared" ca="1" si="12"/>
        <v>0</v>
      </c>
      <c r="Y21" s="124">
        <f t="shared" ca="1" si="12"/>
        <v>4</v>
      </c>
      <c r="Z21" s="124">
        <f t="shared" ca="1" si="12"/>
        <v>0</v>
      </c>
      <c r="AA21" s="124">
        <f t="shared" ca="1" si="12"/>
        <v>0</v>
      </c>
      <c r="AB21" s="173"/>
      <c r="AC21" s="123">
        <f t="shared" ca="1" si="13"/>
        <v>7</v>
      </c>
      <c r="AD21" s="124">
        <f t="shared" ca="1" si="14"/>
        <v>0</v>
      </c>
      <c r="AE21" s="124">
        <f t="shared" ca="1" si="14"/>
        <v>0</v>
      </c>
      <c r="AF21" s="124">
        <f t="shared" ca="1" si="14"/>
        <v>7</v>
      </c>
      <c r="AG21" s="124">
        <f t="shared" ca="1" si="14"/>
        <v>0</v>
      </c>
      <c r="AH21" s="173"/>
      <c r="AI21" s="123">
        <f t="shared" ca="1" si="13"/>
        <v>0</v>
      </c>
      <c r="AJ21" s="124">
        <f t="shared" ca="1" si="15"/>
        <v>0</v>
      </c>
      <c r="AK21" s="124">
        <f t="shared" ca="1" si="15"/>
        <v>0</v>
      </c>
      <c r="AL21" s="124">
        <f t="shared" ca="1" si="15"/>
        <v>0</v>
      </c>
      <c r="AM21" s="124">
        <f t="shared" ca="1" si="15"/>
        <v>0</v>
      </c>
      <c r="AN21" s="173"/>
    </row>
    <row r="22" spans="2:40" x14ac:dyDescent="0.2">
      <c r="B22" s="4">
        <f>COUNTA($D$9:D22)</f>
        <v>9</v>
      </c>
      <c r="C22" s="132" t="s">
        <v>32</v>
      </c>
      <c r="D22" s="122" t="s">
        <v>33</v>
      </c>
      <c r="E22" s="123">
        <f ca="1">SUM(F22:H22)</f>
        <v>30</v>
      </c>
      <c r="F22" s="124">
        <f ca="1">COUNTIFS(INDIRECT("'"&amp;$D22&amp;"'!m:m"),F$3)</f>
        <v>17</v>
      </c>
      <c r="G22" s="124">
        <f ca="1">COUNTIFS(INDIRECT("'"&amp;$D22&amp;"'!m:m"),G$3)</f>
        <v>13</v>
      </c>
      <c r="H22" s="124">
        <f ca="1">COUNTIFS(INDIRECT("'"&amp;$D22&amp;"'!m:m"),H$3)</f>
        <v>0</v>
      </c>
      <c r="I22" s="125">
        <f>'Intangible_&amp;_other_asset'!I4</f>
        <v>0</v>
      </c>
      <c r="J22" s="125">
        <f>'Intangible_&amp;_other_asset'!J4</f>
        <v>0</v>
      </c>
      <c r="K22" s="125"/>
      <c r="L22" s="126"/>
      <c r="O22" s="124">
        <f t="shared" ca="1" si="11"/>
        <v>18</v>
      </c>
      <c r="P22" s="124">
        <f t="shared" ca="1" si="11"/>
        <v>12</v>
      </c>
      <c r="R22" s="124">
        <f ca="1">COUNTIFS(INDIRECT("'"&amp;$D22&amp;"'!n:n"),R$5)</f>
        <v>0</v>
      </c>
      <c r="S22" s="124">
        <f ca="1">COUNTIFS(INDIRECT("'"&amp;$D22&amp;"'!n:n"),S$5)</f>
        <v>30</v>
      </c>
      <c r="T22" s="124">
        <f ca="1">COUNTIFS(INDIRECT("'"&amp;$D22&amp;"'!n:n"),T$5)</f>
        <v>0</v>
      </c>
      <c r="U22" s="124">
        <f ca="1">COUNTIFS(INDIRECT("'"&amp;$D22&amp;"'!n:n"),U$5)</f>
        <v>0</v>
      </c>
      <c r="W22" s="123">
        <f ca="1">COUNTIFS(INDIRECT("'"&amp;$D22&amp;"'!m:m"),$W$3)</f>
        <v>17</v>
      </c>
      <c r="X22" s="124">
        <f t="shared" ca="1" si="12"/>
        <v>0</v>
      </c>
      <c r="Y22" s="124">
        <f t="shared" ca="1" si="12"/>
        <v>17</v>
      </c>
      <c r="Z22" s="124">
        <f t="shared" ca="1" si="12"/>
        <v>0</v>
      </c>
      <c r="AA22" s="124">
        <f t="shared" ca="1" si="12"/>
        <v>0</v>
      </c>
      <c r="AB22" s="173"/>
      <c r="AC22" s="123">
        <f ca="1">COUNTIFS(INDIRECT("'"&amp;$D22&amp;"'!m:m"),AC$3)</f>
        <v>13</v>
      </c>
      <c r="AD22" s="124">
        <f t="shared" ca="1" si="14"/>
        <v>0</v>
      </c>
      <c r="AE22" s="124">
        <f t="shared" ca="1" si="14"/>
        <v>0</v>
      </c>
      <c r="AF22" s="124">
        <f t="shared" ca="1" si="14"/>
        <v>13</v>
      </c>
      <c r="AG22" s="124">
        <f t="shared" ca="1" si="14"/>
        <v>0</v>
      </c>
      <c r="AH22" s="173"/>
      <c r="AI22" s="123">
        <f ca="1">COUNTIFS(INDIRECT("'"&amp;$D22&amp;"'!m:m"),AI$3)</f>
        <v>0</v>
      </c>
      <c r="AJ22" s="124">
        <f t="shared" ca="1" si="15"/>
        <v>0</v>
      </c>
      <c r="AK22" s="124">
        <f t="shared" ca="1" si="15"/>
        <v>0</v>
      </c>
      <c r="AL22" s="124">
        <f t="shared" ca="1" si="15"/>
        <v>0</v>
      </c>
      <c r="AM22" s="124">
        <f t="shared" ca="1" si="15"/>
        <v>0</v>
      </c>
      <c r="AN22" s="173"/>
    </row>
    <row r="23" spans="2:40" x14ac:dyDescent="0.2">
      <c r="B23" s="97"/>
      <c r="C23" s="132"/>
      <c r="E23" s="128"/>
      <c r="F23" s="129"/>
      <c r="G23" s="129"/>
      <c r="H23" s="129"/>
      <c r="I23" s="130"/>
      <c r="J23" s="130"/>
      <c r="K23" s="130"/>
      <c r="L23" s="131"/>
      <c r="R23" s="124"/>
      <c r="S23" s="124"/>
      <c r="T23" s="124"/>
      <c r="U23" s="124"/>
      <c r="W23" s="128"/>
      <c r="X23" s="129"/>
      <c r="Y23" s="129"/>
      <c r="Z23" s="129"/>
      <c r="AA23" s="129"/>
      <c r="AB23" s="129"/>
      <c r="AC23" s="128"/>
      <c r="AD23" s="129"/>
      <c r="AE23" s="129"/>
      <c r="AF23" s="129"/>
      <c r="AG23" s="129"/>
      <c r="AH23" s="129"/>
      <c r="AI23" s="128"/>
      <c r="AJ23" s="129"/>
      <c r="AK23" s="129"/>
      <c r="AL23" s="129"/>
      <c r="AM23" s="129"/>
      <c r="AN23" s="129"/>
    </row>
    <row r="24" spans="2:40" x14ac:dyDescent="0.2">
      <c r="B24" s="97" t="s">
        <v>34</v>
      </c>
      <c r="C24" s="97" t="s">
        <v>35</v>
      </c>
      <c r="E24" s="128"/>
      <c r="F24" s="129"/>
      <c r="G24" s="129"/>
      <c r="H24" s="129"/>
      <c r="I24" s="130"/>
      <c r="J24" s="130"/>
      <c r="K24" s="130"/>
      <c r="L24" s="131"/>
      <c r="R24" s="124"/>
      <c r="S24" s="124"/>
      <c r="T24" s="124"/>
      <c r="U24" s="124"/>
      <c r="W24" s="128"/>
      <c r="X24" s="129"/>
      <c r="Y24" s="129"/>
      <c r="Z24" s="129"/>
      <c r="AA24" s="129"/>
      <c r="AB24" s="129"/>
      <c r="AC24" s="128"/>
      <c r="AD24" s="129"/>
      <c r="AE24" s="129"/>
      <c r="AF24" s="129"/>
      <c r="AG24" s="129"/>
      <c r="AH24" s="129"/>
      <c r="AI24" s="128"/>
      <c r="AJ24" s="129"/>
      <c r="AK24" s="129"/>
      <c r="AL24" s="129"/>
      <c r="AM24" s="129"/>
      <c r="AN24" s="129"/>
    </row>
    <row r="25" spans="2:40" x14ac:dyDescent="0.2">
      <c r="B25" s="4">
        <f>COUNTA($D$9:D25)</f>
        <v>10</v>
      </c>
      <c r="C25" s="133" t="s">
        <v>36</v>
      </c>
      <c r="D25" s="122" t="s">
        <v>36</v>
      </c>
      <c r="E25" s="123">
        <f ca="1">SUM(F25:H25)</f>
        <v>45</v>
      </c>
      <c r="F25" s="124">
        <f t="shared" ref="F25:H27" ca="1" si="17">COUNTIFS(INDIRECT("'"&amp;$D25&amp;"'!m:m"),F$3)</f>
        <v>28</v>
      </c>
      <c r="G25" s="124">
        <f t="shared" ca="1" si="17"/>
        <v>15</v>
      </c>
      <c r="H25" s="124">
        <f t="shared" ca="1" si="17"/>
        <v>2</v>
      </c>
      <c r="I25" s="125">
        <f>Deposits!I4</f>
        <v>0</v>
      </c>
      <c r="J25" s="125">
        <f>Deposits!J4</f>
        <v>0</v>
      </c>
      <c r="K25" s="125"/>
      <c r="L25" s="126">
        <f>Deposits!K4</f>
        <v>14</v>
      </c>
      <c r="O25" s="124">
        <f t="shared" ref="O25:P29" ca="1" si="18">COUNTIFS(INDIRECT("'"&amp;$D25&amp;"'!b:b"),O$5)</f>
        <v>16</v>
      </c>
      <c r="P25" s="124">
        <f t="shared" ca="1" si="18"/>
        <v>29</v>
      </c>
      <c r="R25" s="124">
        <f t="shared" ref="R25:U41" ca="1" si="19">COUNTIFS(INDIRECT("'"&amp;$D25&amp;"'!n:n"),R$5)</f>
        <v>0</v>
      </c>
      <c r="S25" s="124">
        <f t="shared" ca="1" si="19"/>
        <v>35</v>
      </c>
      <c r="T25" s="124">
        <f t="shared" ca="1" si="19"/>
        <v>10</v>
      </c>
      <c r="U25" s="124">
        <f t="shared" ca="1" si="19"/>
        <v>0</v>
      </c>
      <c r="W25" s="123">
        <f ca="1">COUNTIFS(INDIRECT("'"&amp;$D25&amp;"'!m:m"),$W$3)</f>
        <v>28</v>
      </c>
      <c r="X25" s="124">
        <f t="shared" ref="X25:AA29" ca="1" si="20">COUNTIFS(INDIRECT("'"&amp;$D25&amp;"'!m:m"),$W$3,INDIRECT("'"&amp;$D25&amp;"'!o:o"),X$3)</f>
        <v>0</v>
      </c>
      <c r="Y25" s="124">
        <f t="shared" ca="1" si="20"/>
        <v>28</v>
      </c>
      <c r="Z25" s="124">
        <f t="shared" ca="1" si="20"/>
        <v>0</v>
      </c>
      <c r="AA25" s="124">
        <f t="shared" ca="1" si="20"/>
        <v>0</v>
      </c>
      <c r="AB25" s="173"/>
      <c r="AC25" s="123">
        <f ca="1">COUNTIFS(INDIRECT("'"&amp;$D25&amp;"'!m:m"),AC$3)</f>
        <v>15</v>
      </c>
      <c r="AD25" s="124">
        <f t="shared" ref="AD25:AG29" ca="1" si="21">COUNTIFS(INDIRECT("'"&amp;$D25&amp;"'!m:m"),$AC$3,INDIRECT("'"&amp;$D25&amp;"'!o:o"),AD$3)</f>
        <v>0</v>
      </c>
      <c r="AE25" s="124">
        <f t="shared" ca="1" si="21"/>
        <v>0</v>
      </c>
      <c r="AF25" s="124">
        <f t="shared" ca="1" si="21"/>
        <v>15</v>
      </c>
      <c r="AG25" s="124">
        <f t="shared" ca="1" si="21"/>
        <v>0</v>
      </c>
      <c r="AH25" s="173"/>
      <c r="AI25" s="123">
        <f ca="1">COUNTIFS(INDIRECT("'"&amp;$D25&amp;"'!m:m"),AI$3)</f>
        <v>2</v>
      </c>
      <c r="AJ25" s="124">
        <f t="shared" ref="AJ25:AM29" ca="1" si="22">COUNTIFS(INDIRECT("'"&amp;$D25&amp;"'!m:m"),$AI$3,INDIRECT("'"&amp;$D25&amp;"'!o:o"),AJ$3)</f>
        <v>0</v>
      </c>
      <c r="AK25" s="124">
        <f t="shared" ca="1" si="22"/>
        <v>0</v>
      </c>
      <c r="AL25" s="124">
        <f t="shared" ca="1" si="22"/>
        <v>0</v>
      </c>
      <c r="AM25" s="124">
        <f t="shared" ca="1" si="22"/>
        <v>2</v>
      </c>
      <c r="AN25" s="173"/>
    </row>
    <row r="26" spans="2:40" x14ac:dyDescent="0.2">
      <c r="B26" s="4">
        <f>COUNTA($D$9:D26)</f>
        <v>11</v>
      </c>
      <c r="C26" s="133" t="s">
        <v>37</v>
      </c>
      <c r="D26" s="122" t="s">
        <v>38</v>
      </c>
      <c r="E26" s="123">
        <f ca="1">SUM(F26:H26)</f>
        <v>44</v>
      </c>
      <c r="F26" s="124">
        <f t="shared" ca="1" si="17"/>
        <v>18</v>
      </c>
      <c r="G26" s="124">
        <f t="shared" ca="1" si="17"/>
        <v>19</v>
      </c>
      <c r="H26" s="124">
        <f t="shared" ca="1" si="17"/>
        <v>7</v>
      </c>
      <c r="I26" s="125">
        <f>Debt_securities_issued!I4</f>
        <v>0</v>
      </c>
      <c r="J26" s="125">
        <f>Debt_securities_issued!J4</f>
        <v>0</v>
      </c>
      <c r="K26" s="125"/>
      <c r="L26" s="126">
        <f>Debt_securities_issued!K4</f>
        <v>26</v>
      </c>
      <c r="O26" s="124">
        <f t="shared" ca="1" si="18"/>
        <v>30</v>
      </c>
      <c r="P26" s="124">
        <f t="shared" ca="1" si="18"/>
        <v>14</v>
      </c>
      <c r="R26" s="124">
        <f t="shared" ca="1" si="19"/>
        <v>0</v>
      </c>
      <c r="S26" s="124">
        <f t="shared" ca="1" si="19"/>
        <v>38</v>
      </c>
      <c r="T26" s="124">
        <f t="shared" ca="1" si="19"/>
        <v>6</v>
      </c>
      <c r="U26" s="124">
        <f t="shared" ca="1" si="19"/>
        <v>0</v>
      </c>
      <c r="W26" s="123">
        <f ca="1">COUNTIFS(INDIRECT("'"&amp;$D26&amp;"'!m:m"),$W$3)</f>
        <v>18</v>
      </c>
      <c r="X26" s="124">
        <f t="shared" ca="1" si="20"/>
        <v>0</v>
      </c>
      <c r="Y26" s="124">
        <f t="shared" ca="1" si="20"/>
        <v>18</v>
      </c>
      <c r="Z26" s="124">
        <f t="shared" ca="1" si="20"/>
        <v>0</v>
      </c>
      <c r="AA26" s="124">
        <f t="shared" ca="1" si="20"/>
        <v>0</v>
      </c>
      <c r="AB26" s="173"/>
      <c r="AC26" s="123">
        <f ca="1">COUNTIFS(INDIRECT("'"&amp;$D26&amp;"'!m:m"),AC$3)</f>
        <v>19</v>
      </c>
      <c r="AD26" s="124">
        <f t="shared" ca="1" si="21"/>
        <v>0</v>
      </c>
      <c r="AE26" s="124">
        <f t="shared" ca="1" si="21"/>
        <v>0</v>
      </c>
      <c r="AF26" s="124">
        <f t="shared" ca="1" si="21"/>
        <v>19</v>
      </c>
      <c r="AG26" s="124">
        <f t="shared" ca="1" si="21"/>
        <v>0</v>
      </c>
      <c r="AH26" s="173"/>
      <c r="AI26" s="123">
        <f ca="1">COUNTIFS(INDIRECT("'"&amp;$D26&amp;"'!m:m"),AI$3)</f>
        <v>7</v>
      </c>
      <c r="AJ26" s="124">
        <f t="shared" ca="1" si="22"/>
        <v>0</v>
      </c>
      <c r="AK26" s="124">
        <f t="shared" ca="1" si="22"/>
        <v>0</v>
      </c>
      <c r="AL26" s="124">
        <f t="shared" ca="1" si="22"/>
        <v>0</v>
      </c>
      <c r="AM26" s="124">
        <f t="shared" ca="1" si="22"/>
        <v>7</v>
      </c>
      <c r="AN26" s="173"/>
    </row>
    <row r="27" spans="2:40" x14ac:dyDescent="0.2">
      <c r="B27" s="4">
        <f>COUNTA($D$9:D27)</f>
        <v>12</v>
      </c>
      <c r="C27" s="133" t="s">
        <v>39</v>
      </c>
      <c r="D27" s="122" t="s">
        <v>39</v>
      </c>
      <c r="E27" s="123">
        <f ca="1">SUM(F27:H27)</f>
        <v>21</v>
      </c>
      <c r="F27" s="124">
        <f t="shared" ca="1" si="17"/>
        <v>13</v>
      </c>
      <c r="G27" s="124">
        <f t="shared" ca="1" si="17"/>
        <v>7</v>
      </c>
      <c r="H27" s="124">
        <f t="shared" ca="1" si="17"/>
        <v>1</v>
      </c>
      <c r="I27" s="125">
        <f>Provisions!I4</f>
        <v>0</v>
      </c>
      <c r="J27" s="125">
        <f>Provisions!J4</f>
        <v>0</v>
      </c>
      <c r="K27" s="125"/>
      <c r="L27" s="126"/>
      <c r="O27" s="124">
        <f t="shared" ca="1" si="18"/>
        <v>14</v>
      </c>
      <c r="P27" s="124">
        <f t="shared" ca="1" si="18"/>
        <v>7</v>
      </c>
      <c r="R27" s="124">
        <f t="shared" ca="1" si="19"/>
        <v>0</v>
      </c>
      <c r="S27" s="124">
        <f t="shared" ca="1" si="19"/>
        <v>15</v>
      </c>
      <c r="T27" s="124">
        <f t="shared" ca="1" si="19"/>
        <v>6</v>
      </c>
      <c r="U27" s="124">
        <f t="shared" ca="1" si="19"/>
        <v>0</v>
      </c>
      <c r="W27" s="123">
        <f ca="1">COUNTIFS(INDIRECT("'"&amp;$D27&amp;"'!m:m"),$W$3)</f>
        <v>13</v>
      </c>
      <c r="X27" s="124">
        <f t="shared" ca="1" si="20"/>
        <v>0</v>
      </c>
      <c r="Y27" s="124">
        <f t="shared" ca="1" si="20"/>
        <v>13</v>
      </c>
      <c r="Z27" s="124">
        <f t="shared" ca="1" si="20"/>
        <v>0</v>
      </c>
      <c r="AA27" s="124">
        <f t="shared" ca="1" si="20"/>
        <v>0</v>
      </c>
      <c r="AB27" s="173"/>
      <c r="AC27" s="123">
        <f ca="1">COUNTIFS(INDIRECT("'"&amp;$D27&amp;"'!m:m"),AC$3)</f>
        <v>7</v>
      </c>
      <c r="AD27" s="124">
        <f t="shared" ca="1" si="21"/>
        <v>0</v>
      </c>
      <c r="AE27" s="124">
        <f t="shared" ca="1" si="21"/>
        <v>0</v>
      </c>
      <c r="AF27" s="124">
        <f t="shared" ca="1" si="21"/>
        <v>7</v>
      </c>
      <c r="AG27" s="124">
        <f t="shared" ca="1" si="21"/>
        <v>0</v>
      </c>
      <c r="AH27" s="173"/>
      <c r="AI27" s="123">
        <f ca="1">COUNTIFS(INDIRECT("'"&amp;$D27&amp;"'!m:m"),AI$3)</f>
        <v>1</v>
      </c>
      <c r="AJ27" s="124">
        <f t="shared" ca="1" si="22"/>
        <v>0</v>
      </c>
      <c r="AK27" s="124">
        <f t="shared" ca="1" si="22"/>
        <v>0</v>
      </c>
      <c r="AL27" s="124">
        <f t="shared" ca="1" si="22"/>
        <v>0</v>
      </c>
      <c r="AM27" s="124">
        <f t="shared" ca="1" si="22"/>
        <v>1</v>
      </c>
      <c r="AN27" s="173"/>
    </row>
    <row r="28" spans="2:40" x14ac:dyDescent="0.2">
      <c r="B28" s="4">
        <f>COUNTA($D$9:D28)</f>
        <v>13</v>
      </c>
      <c r="C28" s="133" t="s">
        <v>40</v>
      </c>
      <c r="D28" s="122" t="s">
        <v>41</v>
      </c>
      <c r="E28" s="123">
        <f ca="1">SUM(F28:H28)</f>
        <v>11</v>
      </c>
      <c r="F28" s="124">
        <f t="shared" ref="F28:H29" ca="1" si="23">COUNTIFS(INDIRECT("'"&amp;$D28&amp;"'!m:m"),F$3)</f>
        <v>7</v>
      </c>
      <c r="G28" s="124">
        <f t="shared" ca="1" si="23"/>
        <v>4</v>
      </c>
      <c r="H28" s="124">
        <f t="shared" ca="1" si="23"/>
        <v>0</v>
      </c>
      <c r="I28" s="125">
        <f>'Pension_&amp;_similar_provisions'!I4</f>
        <v>0</v>
      </c>
      <c r="J28" s="125">
        <f>'Pension_&amp;_similar_provisions'!J4</f>
        <v>0</v>
      </c>
      <c r="K28" s="125"/>
      <c r="O28" s="124">
        <f t="shared" ca="1" si="18"/>
        <v>10</v>
      </c>
      <c r="P28" s="124">
        <f t="shared" ca="1" si="18"/>
        <v>1</v>
      </c>
      <c r="R28" s="124">
        <f t="shared" ca="1" si="19"/>
        <v>0</v>
      </c>
      <c r="S28" s="124">
        <f t="shared" ca="1" si="19"/>
        <v>7</v>
      </c>
      <c r="T28" s="124">
        <f t="shared" ca="1" si="19"/>
        <v>4</v>
      </c>
      <c r="U28" s="124">
        <f t="shared" ca="1" si="19"/>
        <v>0</v>
      </c>
      <c r="W28" s="123">
        <f ca="1">COUNTIFS(INDIRECT("'"&amp;$D28&amp;"'!m:m"),$W$3)</f>
        <v>7</v>
      </c>
      <c r="X28" s="124">
        <f t="shared" ca="1" si="20"/>
        <v>0</v>
      </c>
      <c r="Y28" s="124">
        <f t="shared" ca="1" si="20"/>
        <v>7</v>
      </c>
      <c r="Z28" s="124">
        <f t="shared" ca="1" si="20"/>
        <v>0</v>
      </c>
      <c r="AA28" s="124">
        <f t="shared" ca="1" si="20"/>
        <v>0</v>
      </c>
      <c r="AB28" s="173"/>
      <c r="AC28" s="123">
        <f t="shared" ref="AC28:AI29" ca="1" si="24">COUNTIFS(INDIRECT("'"&amp;$D28&amp;"'!m:m"),AC$3)</f>
        <v>4</v>
      </c>
      <c r="AD28" s="124">
        <f t="shared" ca="1" si="21"/>
        <v>0</v>
      </c>
      <c r="AE28" s="124">
        <f t="shared" ca="1" si="21"/>
        <v>0</v>
      </c>
      <c r="AF28" s="124">
        <f t="shared" ca="1" si="21"/>
        <v>4</v>
      </c>
      <c r="AG28" s="124">
        <f t="shared" ca="1" si="21"/>
        <v>0</v>
      </c>
      <c r="AH28" s="173"/>
      <c r="AI28" s="123">
        <f t="shared" ca="1" si="24"/>
        <v>0</v>
      </c>
      <c r="AJ28" s="124">
        <f t="shared" ca="1" si="22"/>
        <v>0</v>
      </c>
      <c r="AK28" s="124">
        <f t="shared" ca="1" si="22"/>
        <v>0</v>
      </c>
      <c r="AL28" s="124">
        <f t="shared" ca="1" si="22"/>
        <v>0</v>
      </c>
      <c r="AM28" s="124">
        <f t="shared" ca="1" si="22"/>
        <v>0</v>
      </c>
      <c r="AN28" s="173"/>
    </row>
    <row r="29" spans="2:40" x14ac:dyDescent="0.2">
      <c r="B29" s="4">
        <f>COUNTA($D$9:D29)</f>
        <v>14</v>
      </c>
      <c r="C29" s="133" t="s">
        <v>42</v>
      </c>
      <c r="D29" s="122" t="s">
        <v>43</v>
      </c>
      <c r="E29" s="123">
        <f ca="1">SUM(F29:H29)</f>
        <v>14</v>
      </c>
      <c r="F29" s="124">
        <f t="shared" ca="1" si="23"/>
        <v>9</v>
      </c>
      <c r="G29" s="124">
        <f t="shared" ca="1" si="23"/>
        <v>2</v>
      </c>
      <c r="H29" s="124">
        <f t="shared" ca="1" si="23"/>
        <v>3</v>
      </c>
      <c r="I29" s="125">
        <f>Other_liabilities!I4</f>
        <v>0</v>
      </c>
      <c r="J29" s="125">
        <f>Other_liabilities!J4</f>
        <v>0</v>
      </c>
      <c r="K29" s="125"/>
      <c r="L29" s="126">
        <f>Other_liabilities!K4</f>
        <v>2</v>
      </c>
      <c r="O29" s="124">
        <f t="shared" ca="1" si="18"/>
        <v>8</v>
      </c>
      <c r="P29" s="124">
        <f t="shared" ca="1" si="18"/>
        <v>6</v>
      </c>
      <c r="R29" s="124">
        <f t="shared" ca="1" si="19"/>
        <v>0</v>
      </c>
      <c r="S29" s="124">
        <f t="shared" ca="1" si="19"/>
        <v>11</v>
      </c>
      <c r="T29" s="124">
        <f t="shared" ca="1" si="19"/>
        <v>3</v>
      </c>
      <c r="U29" s="124">
        <f t="shared" ca="1" si="19"/>
        <v>0</v>
      </c>
      <c r="W29" s="123">
        <f ca="1">COUNTIFS(INDIRECT("'"&amp;$D29&amp;"'!m:m"),$W$3)</f>
        <v>9</v>
      </c>
      <c r="X29" s="124">
        <f t="shared" ca="1" si="20"/>
        <v>0</v>
      </c>
      <c r="Y29" s="124">
        <f t="shared" ca="1" si="20"/>
        <v>9</v>
      </c>
      <c r="Z29" s="124">
        <f t="shared" ca="1" si="20"/>
        <v>0</v>
      </c>
      <c r="AA29" s="124">
        <f t="shared" ca="1" si="20"/>
        <v>0</v>
      </c>
      <c r="AB29" s="173"/>
      <c r="AC29" s="123">
        <f t="shared" ca="1" si="24"/>
        <v>2</v>
      </c>
      <c r="AD29" s="124">
        <f t="shared" ca="1" si="21"/>
        <v>0</v>
      </c>
      <c r="AE29" s="124">
        <f t="shared" ca="1" si="21"/>
        <v>0</v>
      </c>
      <c r="AF29" s="124">
        <f t="shared" ca="1" si="21"/>
        <v>2</v>
      </c>
      <c r="AG29" s="124">
        <f t="shared" ca="1" si="21"/>
        <v>0</v>
      </c>
      <c r="AH29" s="173"/>
      <c r="AI29" s="123">
        <f t="shared" ca="1" si="24"/>
        <v>3</v>
      </c>
      <c r="AJ29" s="124">
        <f t="shared" ca="1" si="22"/>
        <v>0</v>
      </c>
      <c r="AK29" s="124">
        <f t="shared" ca="1" si="22"/>
        <v>0</v>
      </c>
      <c r="AL29" s="124">
        <f t="shared" ca="1" si="22"/>
        <v>0</v>
      </c>
      <c r="AM29" s="124">
        <f t="shared" ca="1" si="22"/>
        <v>3</v>
      </c>
      <c r="AN29" s="173"/>
    </row>
    <row r="30" spans="2:40" x14ac:dyDescent="0.2">
      <c r="C30" s="133"/>
      <c r="E30" s="128"/>
      <c r="F30" s="129"/>
      <c r="G30" s="129"/>
      <c r="H30" s="129"/>
      <c r="I30" s="130"/>
      <c r="J30" s="130"/>
      <c r="K30" s="130"/>
      <c r="L30" s="131"/>
      <c r="R30" s="124"/>
      <c r="S30" s="124"/>
      <c r="T30" s="124"/>
      <c r="U30" s="124"/>
      <c r="W30" s="128"/>
      <c r="X30" s="129"/>
      <c r="Y30" s="129"/>
      <c r="Z30" s="129"/>
      <c r="AA30" s="129"/>
      <c r="AB30" s="129"/>
      <c r="AC30" s="128"/>
      <c r="AD30" s="129"/>
      <c r="AE30" s="129"/>
      <c r="AF30" s="129"/>
      <c r="AG30" s="129"/>
      <c r="AH30" s="129"/>
      <c r="AI30" s="128"/>
      <c r="AJ30" s="129"/>
      <c r="AK30" s="129"/>
      <c r="AL30" s="129"/>
      <c r="AM30" s="129"/>
      <c r="AN30" s="129"/>
    </row>
    <row r="31" spans="2:40" x14ac:dyDescent="0.2">
      <c r="B31" s="97" t="s">
        <v>44</v>
      </c>
      <c r="C31" s="97" t="s">
        <v>45</v>
      </c>
      <c r="E31" s="128"/>
      <c r="F31" s="129"/>
      <c r="G31" s="129"/>
      <c r="H31" s="129"/>
      <c r="I31" s="130"/>
      <c r="J31" s="130"/>
      <c r="K31" s="130"/>
      <c r="L31" s="131"/>
      <c r="R31" s="124"/>
      <c r="S31" s="124"/>
      <c r="T31" s="124"/>
      <c r="U31" s="124"/>
      <c r="W31" s="128"/>
      <c r="X31" s="129"/>
      <c r="Y31" s="129"/>
      <c r="Z31" s="129"/>
      <c r="AA31" s="129"/>
      <c r="AB31" s="129"/>
      <c r="AC31" s="128"/>
      <c r="AD31" s="129"/>
      <c r="AE31" s="129"/>
      <c r="AF31" s="129"/>
      <c r="AG31" s="129"/>
      <c r="AH31" s="129"/>
      <c r="AI31" s="128"/>
      <c r="AJ31" s="129"/>
      <c r="AK31" s="129"/>
      <c r="AL31" s="129"/>
      <c r="AM31" s="129"/>
      <c r="AN31" s="129"/>
    </row>
    <row r="32" spans="2:40" x14ac:dyDescent="0.2">
      <c r="B32" s="4">
        <f>COUNTA($D$9:D32)</f>
        <v>15</v>
      </c>
      <c r="C32" s="133" t="s">
        <v>46</v>
      </c>
      <c r="D32" s="122" t="s">
        <v>46</v>
      </c>
      <c r="E32" s="123">
        <f ca="1">SUM(F32:H32)</f>
        <v>105</v>
      </c>
      <c r="F32" s="124">
        <f t="shared" ref="F32:H33" ca="1" si="25">COUNTIFS(INDIRECT("'"&amp;$D32&amp;"'!m:m"),F$3)</f>
        <v>67</v>
      </c>
      <c r="G32" s="124">
        <f t="shared" ca="1" si="25"/>
        <v>38</v>
      </c>
      <c r="H32" s="124">
        <f t="shared" ca="1" si="25"/>
        <v>0</v>
      </c>
      <c r="I32" s="125">
        <f>Derivatives!I4</f>
        <v>0</v>
      </c>
      <c r="J32" s="125">
        <f>Derivatives!J4</f>
        <v>0</v>
      </c>
      <c r="K32" s="125"/>
      <c r="L32" s="126">
        <f>Derivatives!K4</f>
        <v>26</v>
      </c>
      <c r="O32" s="124">
        <f ca="1">COUNTIFS(INDIRECT("'"&amp;$D32&amp;"'!b:b"),O$5)</f>
        <v>74</v>
      </c>
      <c r="P32" s="124">
        <f ca="1">COUNTIFS(INDIRECT("'"&amp;$D32&amp;"'!b:b"),P$5)</f>
        <v>31</v>
      </c>
      <c r="R32" s="124">
        <f t="shared" ca="1" si="19"/>
        <v>0</v>
      </c>
      <c r="S32" s="124">
        <f t="shared" ca="1" si="19"/>
        <v>0</v>
      </c>
      <c r="T32" s="124">
        <f t="shared" ca="1" si="19"/>
        <v>0</v>
      </c>
      <c r="U32" s="124">
        <f t="shared" ca="1" si="19"/>
        <v>105</v>
      </c>
      <c r="W32" s="123">
        <f ca="1">COUNTIFS(INDIRECT("'"&amp;$D32&amp;"'!m:m"),$W$3)</f>
        <v>67</v>
      </c>
      <c r="X32" s="124">
        <f t="shared" ref="X32:AA33" ca="1" si="26">COUNTIFS(INDIRECT("'"&amp;$D32&amp;"'!m:m"),$W$3,INDIRECT("'"&amp;$D32&amp;"'!o:o"),X$3)</f>
        <v>67</v>
      </c>
      <c r="Y32" s="124">
        <f t="shared" ca="1" si="26"/>
        <v>0</v>
      </c>
      <c r="Z32" s="124">
        <f t="shared" ca="1" si="26"/>
        <v>0</v>
      </c>
      <c r="AA32" s="124">
        <f t="shared" ca="1" si="26"/>
        <v>0</v>
      </c>
      <c r="AB32" s="173"/>
      <c r="AC32" s="123">
        <f t="shared" ref="AC32:AI33" ca="1" si="27">COUNTIFS(INDIRECT("'"&amp;$D32&amp;"'!m:m"),AC$3)</f>
        <v>38</v>
      </c>
      <c r="AD32" s="124">
        <f t="shared" ref="AD32:AG33" ca="1" si="28">COUNTIFS(INDIRECT("'"&amp;$D32&amp;"'!m:m"),$AC$3,INDIRECT("'"&amp;$D32&amp;"'!o:o"),AD$3)</f>
        <v>38</v>
      </c>
      <c r="AE32" s="124">
        <f t="shared" ca="1" si="28"/>
        <v>0</v>
      </c>
      <c r="AF32" s="124">
        <f t="shared" ca="1" si="28"/>
        <v>0</v>
      </c>
      <c r="AG32" s="124">
        <f t="shared" ca="1" si="28"/>
        <v>0</v>
      </c>
      <c r="AH32" s="173"/>
      <c r="AI32" s="123">
        <f t="shared" ca="1" si="27"/>
        <v>0</v>
      </c>
      <c r="AJ32" s="124">
        <f t="shared" ref="AJ32:AM33" ca="1" si="29">COUNTIFS(INDIRECT("'"&amp;$D32&amp;"'!m:m"),$AI$3,INDIRECT("'"&amp;$D32&amp;"'!o:o"),AJ$3)</f>
        <v>0</v>
      </c>
      <c r="AK32" s="124">
        <f t="shared" ca="1" si="29"/>
        <v>0</v>
      </c>
      <c r="AL32" s="124">
        <f t="shared" ca="1" si="29"/>
        <v>0</v>
      </c>
      <c r="AM32" s="124">
        <f t="shared" ca="1" si="29"/>
        <v>0</v>
      </c>
      <c r="AN32" s="173"/>
    </row>
    <row r="33" spans="2:40" x14ac:dyDescent="0.2">
      <c r="B33" s="4">
        <f>COUNTA($D$9:D33)</f>
        <v>16</v>
      </c>
      <c r="C33" s="133" t="s">
        <v>47</v>
      </c>
      <c r="D33" s="122" t="s">
        <v>48</v>
      </c>
      <c r="E33" s="123">
        <f ca="1">SUM(F33:H33)</f>
        <v>15</v>
      </c>
      <c r="F33" s="124">
        <f t="shared" ca="1" si="25"/>
        <v>13</v>
      </c>
      <c r="G33" s="124">
        <f t="shared" ca="1" si="25"/>
        <v>1</v>
      </c>
      <c r="H33" s="124">
        <f t="shared" ca="1" si="25"/>
        <v>1</v>
      </c>
      <c r="I33" s="125">
        <f>'Off-BS_items'!I4</f>
        <v>0</v>
      </c>
      <c r="J33" s="125">
        <f>'Off-BS_items'!J4</f>
        <v>0</v>
      </c>
      <c r="K33" s="125"/>
      <c r="L33" s="126"/>
      <c r="O33" s="124">
        <f ca="1">COUNTIFS(INDIRECT("'"&amp;$D33&amp;"'!b:b"),O$5)</f>
        <v>12</v>
      </c>
      <c r="P33" s="124">
        <f ca="1">COUNTIFS(INDIRECT("'"&amp;$D33&amp;"'!b:b"),P$5)</f>
        <v>3</v>
      </c>
      <c r="R33" s="124">
        <f t="shared" ca="1" si="19"/>
        <v>0</v>
      </c>
      <c r="S33" s="124">
        <f t="shared" ca="1" si="19"/>
        <v>11</v>
      </c>
      <c r="T33" s="124">
        <f t="shared" ca="1" si="19"/>
        <v>4</v>
      </c>
      <c r="U33" s="124">
        <f t="shared" ca="1" si="19"/>
        <v>0</v>
      </c>
      <c r="W33" s="123">
        <f ca="1">COUNTIFS(INDIRECT("'"&amp;$D33&amp;"'!m:m"),$W$3)</f>
        <v>13</v>
      </c>
      <c r="X33" s="124">
        <f t="shared" ca="1" si="26"/>
        <v>0</v>
      </c>
      <c r="Y33" s="124">
        <f t="shared" ca="1" si="26"/>
        <v>13</v>
      </c>
      <c r="Z33" s="124">
        <f t="shared" ca="1" si="26"/>
        <v>0</v>
      </c>
      <c r="AA33" s="124">
        <f t="shared" ca="1" si="26"/>
        <v>0</v>
      </c>
      <c r="AB33" s="173"/>
      <c r="AC33" s="123">
        <f t="shared" ca="1" si="27"/>
        <v>1</v>
      </c>
      <c r="AD33" s="124">
        <f t="shared" ca="1" si="28"/>
        <v>0</v>
      </c>
      <c r="AE33" s="124">
        <f t="shared" ca="1" si="28"/>
        <v>0</v>
      </c>
      <c r="AF33" s="124">
        <f t="shared" ca="1" si="28"/>
        <v>1</v>
      </c>
      <c r="AG33" s="124">
        <f t="shared" ca="1" si="28"/>
        <v>0</v>
      </c>
      <c r="AH33" s="173"/>
      <c r="AI33" s="123">
        <f t="shared" ca="1" si="27"/>
        <v>1</v>
      </c>
      <c r="AJ33" s="124">
        <f t="shared" ca="1" si="29"/>
        <v>0</v>
      </c>
      <c r="AK33" s="124">
        <f t="shared" ca="1" si="29"/>
        <v>0</v>
      </c>
      <c r="AL33" s="124">
        <f t="shared" ca="1" si="29"/>
        <v>0</v>
      </c>
      <c r="AM33" s="124">
        <f t="shared" ca="1" si="29"/>
        <v>1</v>
      </c>
      <c r="AN33" s="173"/>
    </row>
    <row r="34" spans="2:40" x14ac:dyDescent="0.2">
      <c r="C34" s="133"/>
      <c r="E34" s="128"/>
      <c r="F34" s="129"/>
      <c r="G34" s="129"/>
      <c r="H34" s="129"/>
      <c r="I34" s="130"/>
      <c r="J34" s="130"/>
      <c r="K34" s="130"/>
      <c r="L34" s="131"/>
      <c r="R34" s="124"/>
      <c r="S34" s="124"/>
      <c r="T34" s="124"/>
      <c r="U34" s="124"/>
      <c r="W34" s="128"/>
      <c r="X34" s="129"/>
      <c r="Y34" s="129"/>
      <c r="Z34" s="129"/>
      <c r="AA34" s="129"/>
      <c r="AB34" s="129"/>
      <c r="AC34" s="128"/>
      <c r="AD34" s="129"/>
      <c r="AE34" s="129"/>
      <c r="AF34" s="129"/>
      <c r="AG34" s="129"/>
      <c r="AH34" s="129"/>
      <c r="AI34" s="128"/>
      <c r="AJ34" s="129"/>
      <c r="AK34" s="129"/>
      <c r="AL34" s="129"/>
      <c r="AM34" s="129"/>
      <c r="AN34" s="129"/>
    </row>
    <row r="35" spans="2:40" x14ac:dyDescent="0.2">
      <c r="B35" s="97" t="s">
        <v>49</v>
      </c>
      <c r="C35" s="97" t="s">
        <v>50</v>
      </c>
      <c r="E35" s="128"/>
      <c r="F35" s="129"/>
      <c r="G35" s="129"/>
      <c r="H35" s="129"/>
      <c r="I35" s="130"/>
      <c r="J35" s="130"/>
      <c r="K35" s="130"/>
      <c r="L35" s="131"/>
      <c r="R35" s="124"/>
      <c r="S35" s="124"/>
      <c r="T35" s="124"/>
      <c r="U35" s="124"/>
      <c r="W35" s="128"/>
      <c r="X35" s="129"/>
      <c r="Y35" s="129"/>
      <c r="Z35" s="129"/>
      <c r="AA35" s="129"/>
      <c r="AB35" s="129"/>
      <c r="AC35" s="128"/>
      <c r="AD35" s="129"/>
      <c r="AE35" s="129"/>
      <c r="AF35" s="129"/>
      <c r="AG35" s="129"/>
      <c r="AH35" s="129"/>
      <c r="AI35" s="128"/>
      <c r="AJ35" s="129"/>
      <c r="AK35" s="129"/>
      <c r="AL35" s="129"/>
      <c r="AM35" s="129"/>
      <c r="AN35" s="129"/>
    </row>
    <row r="36" spans="2:40" x14ac:dyDescent="0.2">
      <c r="B36" s="97"/>
      <c r="C36" s="121" t="s">
        <v>51</v>
      </c>
      <c r="E36" s="128"/>
      <c r="F36" s="129"/>
      <c r="G36" s="129"/>
      <c r="H36" s="129"/>
      <c r="I36" s="130"/>
      <c r="J36" s="130"/>
      <c r="K36" s="130"/>
      <c r="L36" s="131"/>
      <c r="R36" s="124"/>
      <c r="S36" s="124"/>
      <c r="T36" s="124"/>
      <c r="U36" s="124"/>
      <c r="W36" s="128"/>
      <c r="X36" s="129"/>
      <c r="Y36" s="129"/>
      <c r="Z36" s="129"/>
      <c r="AA36" s="129"/>
      <c r="AB36" s="129"/>
      <c r="AC36" s="128"/>
      <c r="AD36" s="129"/>
      <c r="AE36" s="129"/>
      <c r="AF36" s="129"/>
      <c r="AG36" s="129"/>
      <c r="AH36" s="129"/>
      <c r="AI36" s="128"/>
      <c r="AJ36" s="129"/>
      <c r="AK36" s="129"/>
      <c r="AL36" s="129"/>
      <c r="AM36" s="129"/>
      <c r="AN36" s="129"/>
    </row>
    <row r="37" spans="2:40" x14ac:dyDescent="0.2">
      <c r="B37" s="4">
        <f>COUNTA($D$9:D37)</f>
        <v>17</v>
      </c>
      <c r="C37" s="132" t="s">
        <v>52</v>
      </c>
      <c r="D37" s="122" t="s">
        <v>53</v>
      </c>
      <c r="E37" s="123">
        <f ca="1">SUM(F37:H37)</f>
        <v>49</v>
      </c>
      <c r="F37" s="124">
        <f t="shared" ref="F37:H41" ca="1" si="30">COUNTIFS(INDIRECT("'"&amp;$D37&amp;"'!m:m"),F$3)</f>
        <v>33</v>
      </c>
      <c r="G37" s="124">
        <f t="shared" ca="1" si="30"/>
        <v>14</v>
      </c>
      <c r="H37" s="124">
        <f t="shared" ca="1" si="30"/>
        <v>2</v>
      </c>
      <c r="I37" s="125">
        <f>Repossessed_RE!I4</f>
        <v>0</v>
      </c>
      <c r="J37" s="125">
        <f>Repossessed_RE!J4</f>
        <v>0</v>
      </c>
      <c r="K37" s="125"/>
      <c r="L37" s="126"/>
      <c r="O37" s="124">
        <f t="shared" ref="O37:P41" ca="1" si="31">COUNTIFS(INDIRECT("'"&amp;$D37&amp;"'!b:b"),O$5)</f>
        <v>38</v>
      </c>
      <c r="P37" s="124">
        <f t="shared" ca="1" si="31"/>
        <v>11</v>
      </c>
      <c r="R37" s="124">
        <f t="shared" ca="1" si="19"/>
        <v>0</v>
      </c>
      <c r="S37" s="124">
        <f t="shared" ca="1" si="19"/>
        <v>49</v>
      </c>
      <c r="T37" s="124">
        <f t="shared" ca="1" si="19"/>
        <v>0</v>
      </c>
      <c r="U37" s="124">
        <f t="shared" ca="1" si="19"/>
        <v>0</v>
      </c>
      <c r="W37" s="123">
        <f ca="1">COUNTIFS(INDIRECT("'"&amp;$D37&amp;"'!m:m"),$W$3)</f>
        <v>33</v>
      </c>
      <c r="X37" s="124">
        <f t="shared" ref="X37:AA41" ca="1" si="32">COUNTIFS(INDIRECT("'"&amp;$D37&amp;"'!m:m"),$W$3,INDIRECT("'"&amp;$D37&amp;"'!o:o"),X$3)</f>
        <v>0</v>
      </c>
      <c r="Y37" s="124">
        <f t="shared" ca="1" si="32"/>
        <v>33</v>
      </c>
      <c r="Z37" s="124">
        <f t="shared" ca="1" si="32"/>
        <v>0</v>
      </c>
      <c r="AA37" s="124">
        <f t="shared" ca="1" si="32"/>
        <v>0</v>
      </c>
      <c r="AB37" s="173"/>
      <c r="AC37" s="123">
        <f t="shared" ref="AC37:AI41" ca="1" si="33">COUNTIFS(INDIRECT("'"&amp;$D37&amp;"'!m:m"),AC$3)</f>
        <v>14</v>
      </c>
      <c r="AD37" s="124">
        <f t="shared" ref="AD37:AG41" ca="1" si="34">COUNTIFS(INDIRECT("'"&amp;$D37&amp;"'!m:m"),$AC$3,INDIRECT("'"&amp;$D37&amp;"'!o:o"),AD$3)</f>
        <v>0</v>
      </c>
      <c r="AE37" s="124">
        <f t="shared" ca="1" si="34"/>
        <v>0</v>
      </c>
      <c r="AF37" s="124">
        <f t="shared" ca="1" si="34"/>
        <v>14</v>
      </c>
      <c r="AG37" s="124">
        <f t="shared" ca="1" si="34"/>
        <v>0</v>
      </c>
      <c r="AH37" s="173"/>
      <c r="AI37" s="123">
        <f t="shared" ca="1" si="33"/>
        <v>2</v>
      </c>
      <c r="AJ37" s="124">
        <f t="shared" ref="AJ37:AM41" ca="1" si="35">COUNTIFS(INDIRECT("'"&amp;$D37&amp;"'!m:m"),$AI$3,INDIRECT("'"&amp;$D37&amp;"'!o:o"),AJ$3)</f>
        <v>0</v>
      </c>
      <c r="AK37" s="124">
        <f t="shared" ca="1" si="35"/>
        <v>0</v>
      </c>
      <c r="AL37" s="124">
        <f t="shared" ca="1" si="35"/>
        <v>0</v>
      </c>
      <c r="AM37" s="124">
        <f t="shared" ca="1" si="35"/>
        <v>2</v>
      </c>
      <c r="AN37" s="173"/>
    </row>
    <row r="38" spans="2:40" x14ac:dyDescent="0.2">
      <c r="B38" s="4">
        <f>COUNTA($D$9:D38)</f>
        <v>18</v>
      </c>
      <c r="C38" s="132" t="s">
        <v>54</v>
      </c>
      <c r="D38" s="122" t="s">
        <v>55</v>
      </c>
      <c r="E38" s="123">
        <f ca="1">SUM(F38:H38)</f>
        <v>29</v>
      </c>
      <c r="F38" s="124">
        <f t="shared" ca="1" si="30"/>
        <v>11</v>
      </c>
      <c r="G38" s="124">
        <f t="shared" ca="1" si="30"/>
        <v>8</v>
      </c>
      <c r="H38" s="124">
        <f t="shared" ca="1" si="30"/>
        <v>10</v>
      </c>
      <c r="I38" s="125">
        <f>Repossessed_Movable!I4</f>
        <v>0</v>
      </c>
      <c r="J38" s="125">
        <f>Repossessed_Movable!J4</f>
        <v>0</v>
      </c>
      <c r="K38" s="125"/>
      <c r="L38" s="126"/>
      <c r="O38" s="124">
        <f t="shared" ca="1" si="31"/>
        <v>24</v>
      </c>
      <c r="P38" s="124">
        <f t="shared" ca="1" si="31"/>
        <v>5</v>
      </c>
      <c r="R38" s="124">
        <f t="shared" ca="1" si="19"/>
        <v>0</v>
      </c>
      <c r="S38" s="124">
        <f t="shared" ca="1" si="19"/>
        <v>29</v>
      </c>
      <c r="T38" s="124">
        <f t="shared" ca="1" si="19"/>
        <v>0</v>
      </c>
      <c r="U38" s="124">
        <f t="shared" ca="1" si="19"/>
        <v>0</v>
      </c>
      <c r="W38" s="123">
        <f ca="1">COUNTIFS(INDIRECT("'"&amp;$D38&amp;"'!m:m"),$W$3)</f>
        <v>11</v>
      </c>
      <c r="X38" s="124">
        <f t="shared" ca="1" si="32"/>
        <v>0</v>
      </c>
      <c r="Y38" s="124">
        <f t="shared" ca="1" si="32"/>
        <v>11</v>
      </c>
      <c r="Z38" s="124">
        <f t="shared" ca="1" si="32"/>
        <v>0</v>
      </c>
      <c r="AA38" s="124">
        <f t="shared" ca="1" si="32"/>
        <v>0</v>
      </c>
      <c r="AB38" s="173"/>
      <c r="AC38" s="123">
        <f t="shared" ca="1" si="33"/>
        <v>8</v>
      </c>
      <c r="AD38" s="124">
        <f t="shared" ca="1" si="34"/>
        <v>0</v>
      </c>
      <c r="AE38" s="124">
        <f t="shared" ca="1" si="34"/>
        <v>0</v>
      </c>
      <c r="AF38" s="124">
        <f t="shared" ca="1" si="34"/>
        <v>8</v>
      </c>
      <c r="AG38" s="124">
        <f t="shared" ca="1" si="34"/>
        <v>0</v>
      </c>
      <c r="AH38" s="173"/>
      <c r="AI38" s="123">
        <f t="shared" ca="1" si="33"/>
        <v>10</v>
      </c>
      <c r="AJ38" s="124">
        <f t="shared" ca="1" si="35"/>
        <v>0</v>
      </c>
      <c r="AK38" s="124">
        <f t="shared" ca="1" si="35"/>
        <v>0</v>
      </c>
      <c r="AL38" s="124">
        <f t="shared" ca="1" si="35"/>
        <v>0</v>
      </c>
      <c r="AM38" s="124">
        <f t="shared" ca="1" si="35"/>
        <v>10</v>
      </c>
      <c r="AN38" s="173"/>
    </row>
    <row r="39" spans="2:40" x14ac:dyDescent="0.2">
      <c r="B39" s="4">
        <f>COUNTA($D$9:D39)</f>
        <v>19</v>
      </c>
      <c r="C39" s="121" t="s">
        <v>56</v>
      </c>
      <c r="D39" s="122" t="s">
        <v>57</v>
      </c>
      <c r="E39" s="123">
        <f ca="1">SUM(F39:H39)</f>
        <v>19</v>
      </c>
      <c r="F39" s="124">
        <f t="shared" ca="1" si="30"/>
        <v>0</v>
      </c>
      <c r="G39" s="124">
        <f t="shared" ca="1" si="30"/>
        <v>19</v>
      </c>
      <c r="H39" s="124">
        <f t="shared" ca="1" si="30"/>
        <v>0</v>
      </c>
      <c r="I39" s="125">
        <f>Execution_tape!I4</f>
        <v>0</v>
      </c>
      <c r="J39" s="125">
        <f>Execution_tape!J4</f>
        <v>0</v>
      </c>
      <c r="K39" s="125"/>
      <c r="L39" s="126"/>
      <c r="O39" s="124">
        <f t="shared" ca="1" si="31"/>
        <v>1</v>
      </c>
      <c r="P39" s="124">
        <f t="shared" ca="1" si="31"/>
        <v>18</v>
      </c>
      <c r="R39" s="124">
        <f t="shared" ca="1" si="19"/>
        <v>0</v>
      </c>
      <c r="S39" s="124">
        <f t="shared" ca="1" si="19"/>
        <v>19</v>
      </c>
      <c r="T39" s="124">
        <f t="shared" ca="1" si="19"/>
        <v>0</v>
      </c>
      <c r="U39" s="124">
        <f t="shared" ca="1" si="19"/>
        <v>0</v>
      </c>
      <c r="W39" s="123">
        <f ca="1">COUNTIFS(INDIRECT("'"&amp;$D39&amp;"'!m:m"),$W$3)</f>
        <v>0</v>
      </c>
      <c r="X39" s="124">
        <f t="shared" ca="1" si="32"/>
        <v>0</v>
      </c>
      <c r="Y39" s="124">
        <f t="shared" ca="1" si="32"/>
        <v>0</v>
      </c>
      <c r="Z39" s="124">
        <f t="shared" ca="1" si="32"/>
        <v>0</v>
      </c>
      <c r="AA39" s="124">
        <f t="shared" ca="1" si="32"/>
        <v>0</v>
      </c>
      <c r="AB39" s="173"/>
      <c r="AC39" s="123">
        <f t="shared" ca="1" si="33"/>
        <v>19</v>
      </c>
      <c r="AD39" s="124">
        <f t="shared" ca="1" si="34"/>
        <v>0</v>
      </c>
      <c r="AE39" s="124">
        <f t="shared" ca="1" si="34"/>
        <v>0</v>
      </c>
      <c r="AF39" s="124">
        <f t="shared" ca="1" si="34"/>
        <v>19</v>
      </c>
      <c r="AG39" s="124">
        <f t="shared" ca="1" si="34"/>
        <v>0</v>
      </c>
      <c r="AH39" s="173"/>
      <c r="AI39" s="123">
        <f t="shared" ca="1" si="33"/>
        <v>0</v>
      </c>
      <c r="AJ39" s="124">
        <f t="shared" ca="1" si="35"/>
        <v>0</v>
      </c>
      <c r="AK39" s="124">
        <f t="shared" ca="1" si="35"/>
        <v>0</v>
      </c>
      <c r="AL39" s="124">
        <f t="shared" ca="1" si="35"/>
        <v>0</v>
      </c>
      <c r="AM39" s="124">
        <f t="shared" ca="1" si="35"/>
        <v>0</v>
      </c>
      <c r="AN39" s="173"/>
    </row>
    <row r="40" spans="2:40" x14ac:dyDescent="0.2">
      <c r="B40" s="4">
        <f>COUNTA($D$9:D40)</f>
        <v>20</v>
      </c>
      <c r="C40" s="121" t="s">
        <v>58</v>
      </c>
      <c r="D40" s="122" t="s">
        <v>59</v>
      </c>
      <c r="E40" s="123">
        <f ca="1">SUM(F40:H40)</f>
        <v>13</v>
      </c>
      <c r="F40" s="124">
        <f t="shared" ca="1" si="30"/>
        <v>0</v>
      </c>
      <c r="G40" s="124">
        <f t="shared" ca="1" si="30"/>
        <v>0</v>
      </c>
      <c r="H40" s="124">
        <f t="shared" ca="1" si="30"/>
        <v>13</v>
      </c>
      <c r="I40" s="125">
        <f>Register_of_contracts!I4</f>
        <v>0</v>
      </c>
      <c r="J40" s="125">
        <f>Register_of_contracts!J4</f>
        <v>0</v>
      </c>
      <c r="K40" s="125"/>
      <c r="L40" s="126"/>
      <c r="O40" s="124">
        <f t="shared" ca="1" si="31"/>
        <v>0</v>
      </c>
      <c r="P40" s="124">
        <f t="shared" ca="1" si="31"/>
        <v>13</v>
      </c>
      <c r="R40" s="124">
        <f t="shared" ca="1" si="19"/>
        <v>0</v>
      </c>
      <c r="S40" s="124">
        <f t="shared" ca="1" si="19"/>
        <v>13</v>
      </c>
      <c r="T40" s="124">
        <f t="shared" ca="1" si="19"/>
        <v>0</v>
      </c>
      <c r="U40" s="124">
        <f t="shared" ca="1" si="19"/>
        <v>0</v>
      </c>
      <c r="W40" s="123">
        <f ca="1">COUNTIFS(INDIRECT("'"&amp;$D40&amp;"'!m:m"),$W$3)</f>
        <v>0</v>
      </c>
      <c r="X40" s="124">
        <f t="shared" ca="1" si="32"/>
        <v>0</v>
      </c>
      <c r="Y40" s="124">
        <f t="shared" ca="1" si="32"/>
        <v>0</v>
      </c>
      <c r="Z40" s="124">
        <f t="shared" ca="1" si="32"/>
        <v>0</v>
      </c>
      <c r="AA40" s="124">
        <f t="shared" ca="1" si="32"/>
        <v>0</v>
      </c>
      <c r="AB40" s="173"/>
      <c r="AC40" s="123">
        <f t="shared" ca="1" si="33"/>
        <v>0</v>
      </c>
      <c r="AD40" s="124">
        <f t="shared" ca="1" si="34"/>
        <v>0</v>
      </c>
      <c r="AE40" s="124">
        <f t="shared" ca="1" si="34"/>
        <v>0</v>
      </c>
      <c r="AF40" s="124">
        <f t="shared" ca="1" si="34"/>
        <v>0</v>
      </c>
      <c r="AG40" s="124">
        <f t="shared" ca="1" si="34"/>
        <v>0</v>
      </c>
      <c r="AH40" s="173"/>
      <c r="AI40" s="123">
        <f t="shared" ca="1" si="33"/>
        <v>13</v>
      </c>
      <c r="AJ40" s="124">
        <f t="shared" ca="1" si="35"/>
        <v>0</v>
      </c>
      <c r="AK40" s="124">
        <f t="shared" ca="1" si="35"/>
        <v>0</v>
      </c>
      <c r="AL40" s="124">
        <f t="shared" ca="1" si="35"/>
        <v>0</v>
      </c>
      <c r="AM40" s="124">
        <f t="shared" ca="1" si="35"/>
        <v>13</v>
      </c>
      <c r="AN40" s="173"/>
    </row>
    <row r="41" spans="2:40" x14ac:dyDescent="0.2">
      <c r="B41" s="4">
        <f>COUNTA($D$9:D41)</f>
        <v>21</v>
      </c>
      <c r="C41" s="121" t="s">
        <v>60</v>
      </c>
      <c r="D41" s="122" t="s">
        <v>61</v>
      </c>
      <c r="E41" s="123">
        <f ca="1">SUM(F41:H41)</f>
        <v>22</v>
      </c>
      <c r="F41" s="124">
        <f t="shared" ca="1" si="30"/>
        <v>22</v>
      </c>
      <c r="G41" s="124">
        <f t="shared" ca="1" si="30"/>
        <v>0</v>
      </c>
      <c r="H41" s="124">
        <f t="shared" ca="1" si="30"/>
        <v>0</v>
      </c>
      <c r="I41" s="125">
        <f>Litigations!I4</f>
        <v>0</v>
      </c>
      <c r="J41" s="125">
        <f>Litigations!J4</f>
        <v>0</v>
      </c>
      <c r="K41" s="125"/>
      <c r="L41" s="126"/>
      <c r="O41" s="124">
        <f t="shared" ca="1" si="31"/>
        <v>0</v>
      </c>
      <c r="P41" s="124">
        <f t="shared" ca="1" si="31"/>
        <v>22</v>
      </c>
      <c r="R41" s="124">
        <f t="shared" ca="1" si="19"/>
        <v>0</v>
      </c>
      <c r="S41" s="124">
        <f t="shared" ca="1" si="19"/>
        <v>22</v>
      </c>
      <c r="T41" s="124">
        <f t="shared" ca="1" si="19"/>
        <v>0</v>
      </c>
      <c r="U41" s="124">
        <f t="shared" ca="1" si="19"/>
        <v>0</v>
      </c>
      <c r="W41" s="123">
        <f ca="1">COUNTIFS(INDIRECT("'"&amp;$D41&amp;"'!m:m"),$W$3)</f>
        <v>22</v>
      </c>
      <c r="X41" s="124">
        <f t="shared" ca="1" si="32"/>
        <v>0</v>
      </c>
      <c r="Y41" s="124">
        <f t="shared" ca="1" si="32"/>
        <v>22</v>
      </c>
      <c r="Z41" s="124">
        <f t="shared" ca="1" si="32"/>
        <v>0</v>
      </c>
      <c r="AA41" s="124">
        <f t="shared" ca="1" si="32"/>
        <v>0</v>
      </c>
      <c r="AB41" s="173"/>
      <c r="AC41" s="123">
        <f t="shared" ca="1" si="33"/>
        <v>0</v>
      </c>
      <c r="AD41" s="124">
        <f t="shared" ca="1" si="34"/>
        <v>0</v>
      </c>
      <c r="AE41" s="124">
        <f t="shared" ca="1" si="34"/>
        <v>0</v>
      </c>
      <c r="AF41" s="124">
        <f t="shared" ca="1" si="34"/>
        <v>0</v>
      </c>
      <c r="AG41" s="124">
        <f t="shared" ca="1" si="34"/>
        <v>0</v>
      </c>
      <c r="AH41" s="173"/>
      <c r="AI41" s="123">
        <f t="shared" ca="1" si="33"/>
        <v>0</v>
      </c>
      <c r="AJ41" s="124">
        <f t="shared" ca="1" si="35"/>
        <v>0</v>
      </c>
      <c r="AK41" s="124">
        <f t="shared" ca="1" si="35"/>
        <v>0</v>
      </c>
      <c r="AL41" s="124">
        <f t="shared" ca="1" si="35"/>
        <v>0</v>
      </c>
      <c r="AM41" s="124">
        <f t="shared" ca="1" si="35"/>
        <v>0</v>
      </c>
      <c r="AN41" s="173"/>
    </row>
    <row r="42" spans="2:40" x14ac:dyDescent="0.2">
      <c r="R42" s="124"/>
      <c r="S42" s="124"/>
      <c r="T42" s="124"/>
      <c r="U42" s="124"/>
      <c r="W42" s="97"/>
      <c r="AC42" s="97"/>
      <c r="AI42" s="97"/>
    </row>
    <row r="43" spans="2:40" x14ac:dyDescent="0.2">
      <c r="B43" s="97" t="s">
        <v>62</v>
      </c>
      <c r="C43" s="121" t="s">
        <v>63</v>
      </c>
      <c r="D43" s="122" t="s">
        <v>64</v>
      </c>
      <c r="E43" s="123">
        <f ca="1">SUM(F43:H43)</f>
        <v>251</v>
      </c>
      <c r="F43" s="124">
        <f ca="1">COUNTIFS(INDIRECT("'"&amp;$D43&amp;"'!n:n"),F$3)</f>
        <v>86</v>
      </c>
      <c r="G43" s="124">
        <f ca="1">COUNTIFS(INDIRECT("'"&amp;$D43&amp;"'!n:n"),G$3)</f>
        <v>137</v>
      </c>
      <c r="H43" s="124">
        <f ca="1">COUNTIFS(INDIRECT("'"&amp;$D43&amp;"'!n:n"),H$3)</f>
        <v>28</v>
      </c>
      <c r="I43" s="125">
        <f>Financial_Due_Diligence!I4</f>
        <v>0</v>
      </c>
      <c r="J43" s="125">
        <f>Financial_Due_Diligence!J4</f>
        <v>0</v>
      </c>
      <c r="K43" s="125"/>
      <c r="L43" s="126"/>
      <c r="O43" s="124">
        <f ca="1">COUNTIFS(INDIRECT("'"&amp;$D43&amp;"'!c:c"),O$5)</f>
        <v>139</v>
      </c>
      <c r="P43" s="124">
        <f ca="1">COUNTIFS(INDIRECT("'"&amp;$D43&amp;"'!c:c"),P$5)</f>
        <v>112</v>
      </c>
      <c r="R43" s="202" t="s">
        <v>2641</v>
      </c>
      <c r="S43" s="202" t="s">
        <v>2641</v>
      </c>
      <c r="T43" s="202" t="s">
        <v>2641</v>
      </c>
      <c r="U43" s="202" t="s">
        <v>2641</v>
      </c>
      <c r="W43" s="123">
        <f ca="1">COUNTIFS(INDIRECT("'"&amp;$D43&amp;"'!n:n"),$W$3)</f>
        <v>86</v>
      </c>
      <c r="X43" s="124">
        <f ca="1">COUNTIFS(INDIRECT("'"&amp;$D43&amp;"'!n:n"),$W$3,INDIRECT("'"&amp;$D43&amp;"'!p:p"),X$3)</f>
        <v>0</v>
      </c>
      <c r="Y43" s="124">
        <f ca="1">COUNTIFS(INDIRECT("'"&amp;$D43&amp;"'!n:n"),$W$3,INDIRECT("'"&amp;$D43&amp;"'!p:p"),Y$3)</f>
        <v>86</v>
      </c>
      <c r="Z43" s="124">
        <f ca="1">COUNTIFS(INDIRECT("'"&amp;$D43&amp;"'!n:n"),$W$3,INDIRECT("'"&amp;$D43&amp;"'!p:p"),Z$3)</f>
        <v>0</v>
      </c>
      <c r="AA43" s="124">
        <f ca="1">COUNTIFS(INDIRECT("'"&amp;$D43&amp;"'!n:n"),$W$3,INDIRECT("'"&amp;$D43&amp;"'!p:p"),AA$3)</f>
        <v>0</v>
      </c>
      <c r="AB43" s="173"/>
      <c r="AC43" s="123">
        <f ca="1">COUNTIFS(INDIRECT("'"&amp;$D43&amp;"'!n:n"),AC$3)</f>
        <v>137</v>
      </c>
      <c r="AD43" s="124">
        <f ca="1">COUNTIFS(INDIRECT("'"&amp;$D43&amp;"'!n:n"),$AC$3,INDIRECT("'"&amp;$D43&amp;"'!p:p"),AD$3)</f>
        <v>0</v>
      </c>
      <c r="AE43" s="124">
        <f ca="1">COUNTIFS(INDIRECT("'"&amp;$D43&amp;"'!n:n"),$AC$3,INDIRECT("'"&amp;$D43&amp;"'!p:p"),AE$3)</f>
        <v>0</v>
      </c>
      <c r="AF43" s="124">
        <f ca="1">COUNTIFS(INDIRECT("'"&amp;$D43&amp;"'!n:n"),$AC$3,INDIRECT("'"&amp;$D43&amp;"'!p:p"),AF$3)</f>
        <v>137</v>
      </c>
      <c r="AG43" s="124">
        <f ca="1">COUNTIFS(INDIRECT("'"&amp;$D43&amp;"'!n:n"),$AC$3,INDIRECT("'"&amp;$D43&amp;"'!p:p"),AG$3)</f>
        <v>0</v>
      </c>
      <c r="AH43" s="173"/>
      <c r="AI43" s="123">
        <f ca="1">COUNTIFS(INDIRECT("'"&amp;$D43&amp;"'!n:n"),AI$3)</f>
        <v>28</v>
      </c>
      <c r="AJ43" s="124">
        <f ca="1">COUNTIFS(INDIRECT("'"&amp;$D43&amp;"'!n:n"),$AI$3,INDIRECT("'"&amp;$D43&amp;"'!p:p"),AJ$3)</f>
        <v>0</v>
      </c>
      <c r="AK43" s="124">
        <f ca="1">COUNTIFS(INDIRECT("'"&amp;$D43&amp;"'!n:n"),$AI$3,INDIRECT("'"&amp;$D43&amp;"'!p:p"),AK$3)</f>
        <v>0</v>
      </c>
      <c r="AL43" s="124">
        <f ca="1">COUNTIFS(INDIRECT("'"&amp;$D43&amp;"'!n:n"),$AI$3,INDIRECT("'"&amp;$D43&amp;"'!p:p"),AL$3)</f>
        <v>0</v>
      </c>
      <c r="AM43" s="124">
        <f ca="1">COUNTIFS(INDIRECT("'"&amp;$D43&amp;"'!n:n"),$AI$3,INDIRECT("'"&amp;$D43&amp;"'!p:p"),AM$3)</f>
        <v>28</v>
      </c>
      <c r="AN43" s="173"/>
    </row>
    <row r="44" spans="2:40" x14ac:dyDescent="0.2">
      <c r="N44" s="76"/>
      <c r="R44" s="124"/>
      <c r="S44" s="124"/>
      <c r="T44" s="124"/>
      <c r="U44" s="124"/>
    </row>
    <row r="46" spans="2:40" x14ac:dyDescent="0.2">
      <c r="C46" s="121" t="s">
        <v>5456</v>
      </c>
      <c r="D46" s="122" t="s">
        <v>5455</v>
      </c>
    </row>
    <row r="47" spans="2:40" x14ac:dyDescent="0.2">
      <c r="C47" s="121" t="s">
        <v>5465</v>
      </c>
      <c r="D47" s="122" t="s">
        <v>5466</v>
      </c>
    </row>
  </sheetData>
  <mergeCells count="11">
    <mergeCell ref="R2:U3"/>
    <mergeCell ref="L2:L3"/>
    <mergeCell ref="B2:B3"/>
    <mergeCell ref="D2:D3"/>
    <mergeCell ref="E2:E3"/>
    <mergeCell ref="J2:J3"/>
    <mergeCell ref="I2:I3"/>
    <mergeCell ref="F2:H2"/>
    <mergeCell ref="C2:C3"/>
    <mergeCell ref="K2:K3"/>
    <mergeCell ref="O2:P3"/>
  </mergeCells>
  <phoneticPr fontId="36" type="noConversion"/>
  <hyperlinks>
    <hyperlink ref="D9" location="Counterparty!A1" display="Counterparty" xr:uid="{612006D6-9260-4D8C-AB34-02790BE458C6}"/>
    <hyperlink ref="D40" location="'Register_of_contracts'!A1" display="Register_of_contracts" xr:uid="{F84ECA2F-3A25-469F-859F-2E4E2A743B85}"/>
    <hyperlink ref="D41" location="Litigations!A1" display="Litigations" xr:uid="{06A30EED-7710-4963-ACF0-0279F7C55930}"/>
    <hyperlink ref="D12" location="'Loan'!A1" display="Loan" xr:uid="{7B9AAC6A-1DB4-470E-93C9-884CF10C423D}"/>
    <hyperlink ref="D13" location="'Collateral_RE'!A1" display="Collateral_RE" xr:uid="{5B379323-43FF-4E0A-A76E-8F1CE5440FE7}"/>
    <hyperlink ref="D14" location="'Collateral_Movable'!A1" display="Collateral_Movable" xr:uid="{6C879693-A166-420D-B677-78ECC0BE12F7}"/>
    <hyperlink ref="D15" location="'Collateral_Financial'!A1" display="Collateral_Financial" xr:uid="{DE315EA0-AD4A-49B9-9066-CA3909CF4AFC}"/>
    <hyperlink ref="D18" location="'Other_Fin_Assets'!A1" display="Other_Fin_Assets" xr:uid="{BDDDAFE3-4376-4FDD-ADC4-D46E39870BD7}"/>
    <hyperlink ref="D20" location="DTAs!A1" display="DTAs" xr:uid="{A80FB1FC-C677-4F7B-9B9D-AB15CBD44E8B}"/>
    <hyperlink ref="D21" location="'Goodwill'!A1" display="Goodwill" xr:uid="{E3365E5E-1281-4DE7-B8D6-290CE9F92E64}"/>
    <hyperlink ref="D22" location="'Intangible_&amp;_other_asset'!A1" display="Intangible_&amp;_other_asset" xr:uid="{6456BBB5-F03E-45DC-8D48-2E63F70487CC}"/>
    <hyperlink ref="D25" location="'Deposits'!A1" display="Deposits" xr:uid="{CF943E11-8986-468D-BD6D-524622BFFFFF}"/>
    <hyperlink ref="D27" location="'Provisions'!A1" display="Provisions" xr:uid="{5CF310C6-6AC0-4CC6-BE85-A55DF92655E5}"/>
    <hyperlink ref="D26" location="'Debt_securities_issued'!A1" display="Debt_securities_issued" xr:uid="{D9F1E827-1A99-469C-AE11-5A8409640F37}"/>
    <hyperlink ref="D29" location="'Other_liabilities'!A1" display="Other_liabilities" xr:uid="{F094089D-11E2-4016-91C5-ED7ED053D6F1}"/>
    <hyperlink ref="D32" location="'Derivatives'!A1" display="Derivatives" xr:uid="{9B688555-F7C3-4D41-A62F-1E539829E840}"/>
    <hyperlink ref="D33" location="'Off-BS_items'!A1" display="Off-BS_items" xr:uid="{443E4034-28BC-49EB-92D8-27BD4D7D73B0}"/>
    <hyperlink ref="D43" location="'Financial_Due_Diligence'!A1" display="Financial_Due_Diligence" xr:uid="{D23C9A2E-4327-4517-823A-72EF403AD500}"/>
    <hyperlink ref="D37" location="'Repossessed_RE'!A1" display="Repossessed_RE" xr:uid="{6CCE84C4-FB8D-4DF2-AE1A-419A8D57BE7A}"/>
    <hyperlink ref="D38" location="'Repossessed_Movable'!A1" display="Repossessed_Movable" xr:uid="{57998461-15DA-45EB-8B53-5EDD73616EDB}"/>
    <hyperlink ref="D39" location="'Execution_tape'!A1" display="Execution_tape" xr:uid="{899AB498-CA72-453F-AE7A-885D50FA9C80}"/>
    <hyperlink ref="D28" location="'Pension_&amp;_similar_provisions'!A1" display="Pension_&amp;_similar_provisions" xr:uid="{509B915E-0DB8-4C52-AFDB-CAA27EF839C9}"/>
    <hyperlink ref="D46" location="Feedback!A1" display="Feedback" xr:uid="{C58E989B-F82F-4DF0-9609-0D14FAF708A5}"/>
    <hyperlink ref="D47" location="Change_Log!A1" display="Change_Log" xr:uid="{D3BA2BB3-01E9-4F02-BD48-2618ED195213}"/>
  </hyperlinks>
  <pageMargins left="0.7" right="0.7" top="0.75" bottom="0.75" header="0.3" footer="0.3"/>
  <pageSetup orientation="portrait" r:id="rId1"/>
  <ignoredErrors>
    <ignoredError sqref="K5"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EAC2A-3844-4EFF-ACAC-E75F78CCF575}">
  <sheetPr codeName="Sheet33">
    <tabColor theme="9" tint="0.79998168889431442"/>
  </sheetPr>
  <dimension ref="A1:T29"/>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D131" sqref="D131"/>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43" style="65" customWidth="1"/>
    <col min="9" max="10" width="12.6328125" style="66" customWidth="1"/>
    <col min="11" max="12" width="7.6328125" style="65" customWidth="1"/>
    <col min="13" max="15" width="12.6328125" style="65" customWidth="1"/>
    <col min="16" max="16" width="7.6328125" style="65" customWidth="1"/>
    <col min="17" max="17" width="11.7265625" style="65" customWidth="1"/>
    <col min="18" max="18" width="18" style="65" customWidth="1"/>
    <col min="19" max="19" width="33.1796875" style="65" customWidth="1"/>
    <col min="20" max="20" width="45.1796875" style="65" customWidth="1"/>
    <col min="21" max="16384" width="12.6328125" style="65"/>
  </cols>
  <sheetData>
    <row r="1" spans="1:20" s="1" customFormat="1" ht="16.2" customHeight="1" x14ac:dyDescent="0.2">
      <c r="A1" s="222" t="s">
        <v>66</v>
      </c>
      <c r="B1" s="225" t="s">
        <v>4147</v>
      </c>
      <c r="C1" s="225"/>
      <c r="D1" s="225"/>
      <c r="E1" s="225"/>
      <c r="F1" s="225"/>
      <c r="G1" s="225"/>
      <c r="I1" s="55"/>
      <c r="J1" s="55"/>
    </row>
    <row r="2" spans="1:20" s="1" customFormat="1" ht="16.2" customHeight="1" x14ac:dyDescent="0.2">
      <c r="A2" s="222"/>
      <c r="B2" s="225"/>
      <c r="C2" s="225"/>
      <c r="D2" s="225"/>
      <c r="E2" s="225"/>
      <c r="F2" s="225"/>
      <c r="G2" s="225"/>
      <c r="I2" s="55"/>
      <c r="J2" s="55"/>
    </row>
    <row r="3" spans="1:20" s="4" customFormat="1" ht="12.6" x14ac:dyDescent="0.2">
      <c r="B3" s="56" t="s">
        <v>4148</v>
      </c>
      <c r="C3" s="57"/>
      <c r="I3" s="52"/>
      <c r="J3" s="52"/>
    </row>
    <row r="4" spans="1:20" s="4" customFormat="1" ht="12.6" x14ac:dyDescent="0.2">
      <c r="C4" s="4">
        <f>COUNTA(C8:C29)</f>
        <v>22</v>
      </c>
      <c r="I4" s="58">
        <f>COUNTIFS(I8:I29,"New")+COUNTIFS(I8:I29,"Changed")</f>
        <v>0</v>
      </c>
      <c r="J4" s="58">
        <f>COUNTIFS(J8:J29,"New")+COUNTIFS(J8:J29,"Changed")</f>
        <v>0</v>
      </c>
    </row>
    <row r="5" spans="1:20" s="4" customFormat="1" ht="12.6" customHeight="1" x14ac:dyDescent="0.2">
      <c r="B5" s="224" t="s">
        <v>67</v>
      </c>
      <c r="C5" s="218" t="s">
        <v>68</v>
      </c>
      <c r="D5" s="218" t="s">
        <v>69</v>
      </c>
      <c r="E5" s="218" t="s">
        <v>70</v>
      </c>
      <c r="F5" s="218" t="s">
        <v>71</v>
      </c>
      <c r="G5" s="218" t="s">
        <v>72</v>
      </c>
      <c r="H5" s="218" t="s">
        <v>73</v>
      </c>
      <c r="I5" s="221" t="s">
        <v>74</v>
      </c>
      <c r="J5" s="221" t="s">
        <v>75</v>
      </c>
      <c r="M5" s="219" t="s">
        <v>5</v>
      </c>
      <c r="N5" s="219" t="s">
        <v>78</v>
      </c>
      <c r="O5" s="219" t="s">
        <v>79</v>
      </c>
      <c r="Q5" s="226" t="s">
        <v>80</v>
      </c>
      <c r="R5" s="226" t="s">
        <v>81</v>
      </c>
      <c r="S5" s="226" t="s">
        <v>82</v>
      </c>
      <c r="T5" s="226" t="s">
        <v>83</v>
      </c>
    </row>
    <row r="6" spans="1:20" s="4" customFormat="1" ht="12.6" x14ac:dyDescent="0.2">
      <c r="B6" s="231"/>
      <c r="C6" s="218"/>
      <c r="D6" s="218"/>
      <c r="E6" s="218"/>
      <c r="F6" s="218"/>
      <c r="G6" s="218"/>
      <c r="H6" s="218"/>
      <c r="I6" s="221"/>
      <c r="J6" s="221"/>
      <c r="M6" s="220"/>
      <c r="N6" s="220"/>
      <c r="O6" s="220"/>
      <c r="Q6" s="226"/>
      <c r="R6" s="226"/>
      <c r="S6" s="226"/>
      <c r="T6" s="226"/>
    </row>
    <row r="7" spans="1:20" s="4" customFormat="1" ht="12.6" x14ac:dyDescent="0.2">
      <c r="B7" s="10"/>
      <c r="C7" s="10"/>
      <c r="D7" s="10"/>
      <c r="E7" s="10"/>
      <c r="F7" s="10"/>
      <c r="G7" s="10"/>
      <c r="H7" s="10"/>
      <c r="I7" s="59"/>
      <c r="J7" s="59"/>
      <c r="M7" s="10"/>
      <c r="N7" s="10"/>
      <c r="O7" s="10"/>
      <c r="Q7" s="11"/>
      <c r="R7" s="11"/>
      <c r="S7" s="11"/>
      <c r="T7" s="11"/>
    </row>
    <row r="8" spans="1:20" s="4" customFormat="1" ht="50.4" x14ac:dyDescent="0.2">
      <c r="A8" s="12"/>
      <c r="B8" s="60" t="s">
        <v>85</v>
      </c>
      <c r="C8" s="60" t="s">
        <v>4149</v>
      </c>
      <c r="D8" s="60" t="s">
        <v>4150</v>
      </c>
      <c r="E8" s="60" t="s">
        <v>87</v>
      </c>
      <c r="F8" s="60" t="s">
        <v>1411</v>
      </c>
      <c r="G8" s="61" t="s">
        <v>89</v>
      </c>
      <c r="H8" s="62"/>
      <c r="I8" s="63" t="s">
        <v>101</v>
      </c>
      <c r="J8" s="63" t="s">
        <v>101</v>
      </c>
      <c r="M8" s="18">
        <v>1</v>
      </c>
      <c r="N8" s="18" t="s">
        <v>102</v>
      </c>
      <c r="O8" s="18" t="s">
        <v>92</v>
      </c>
      <c r="Q8" s="64" t="str">
        <f t="shared" ref="Q8:Q29" si="0">C8</f>
        <v>LIT_1</v>
      </c>
      <c r="R8" s="64" t="s">
        <v>93</v>
      </c>
      <c r="S8" s="64" t="s">
        <v>4151</v>
      </c>
      <c r="T8" s="64" t="s">
        <v>95</v>
      </c>
    </row>
    <row r="9" spans="1:20" s="4" customFormat="1" ht="75.599999999999994" x14ac:dyDescent="0.2">
      <c r="A9" s="12"/>
      <c r="B9" s="60" t="s">
        <v>85</v>
      </c>
      <c r="C9" s="60" t="s">
        <v>4152</v>
      </c>
      <c r="D9" s="60" t="s">
        <v>4150</v>
      </c>
      <c r="E9" s="60" t="s">
        <v>1421</v>
      </c>
      <c r="F9" s="60" t="s">
        <v>4153</v>
      </c>
      <c r="G9" s="61" t="s">
        <v>89</v>
      </c>
      <c r="H9" s="62"/>
      <c r="I9" s="63" t="s">
        <v>101</v>
      </c>
      <c r="J9" s="63" t="s">
        <v>101</v>
      </c>
      <c r="M9" s="18">
        <v>1</v>
      </c>
      <c r="N9" s="18" t="s">
        <v>102</v>
      </c>
      <c r="O9" s="18" t="s">
        <v>92</v>
      </c>
      <c r="Q9" s="64" t="str">
        <f t="shared" si="0"/>
        <v>LIT_2</v>
      </c>
      <c r="R9" s="64" t="s">
        <v>1423</v>
      </c>
      <c r="S9" s="64" t="s">
        <v>4154</v>
      </c>
      <c r="T9" s="64" t="s">
        <v>95</v>
      </c>
    </row>
    <row r="10" spans="1:20" s="4" customFormat="1" ht="25.2" x14ac:dyDescent="0.2">
      <c r="A10" s="12"/>
      <c r="B10" s="60" t="s">
        <v>85</v>
      </c>
      <c r="C10" s="60" t="s">
        <v>4155</v>
      </c>
      <c r="D10" s="60" t="s">
        <v>4150</v>
      </c>
      <c r="E10" s="60" t="s">
        <v>4156</v>
      </c>
      <c r="F10" s="60" t="s">
        <v>4156</v>
      </c>
      <c r="G10" s="61" t="s">
        <v>89</v>
      </c>
      <c r="H10" s="62"/>
      <c r="I10" s="63" t="s">
        <v>101</v>
      </c>
      <c r="J10" s="63" t="s">
        <v>101</v>
      </c>
      <c r="M10" s="18">
        <v>1</v>
      </c>
      <c r="N10" s="18" t="s">
        <v>102</v>
      </c>
      <c r="O10" s="18" t="s">
        <v>92</v>
      </c>
      <c r="Q10" s="64" t="str">
        <f t="shared" si="0"/>
        <v>LIT_3</v>
      </c>
      <c r="R10" s="64" t="s">
        <v>4157</v>
      </c>
      <c r="S10" s="64" t="s">
        <v>4157</v>
      </c>
      <c r="T10" s="64" t="s">
        <v>95</v>
      </c>
    </row>
    <row r="11" spans="1:20" s="4" customFormat="1" ht="50.4" x14ac:dyDescent="0.2">
      <c r="A11" s="12"/>
      <c r="B11" s="60" t="s">
        <v>85</v>
      </c>
      <c r="C11" s="60" t="s">
        <v>4158</v>
      </c>
      <c r="D11" s="60" t="s">
        <v>4150</v>
      </c>
      <c r="E11" s="60" t="s">
        <v>4159</v>
      </c>
      <c r="F11" s="60" t="s">
        <v>4160</v>
      </c>
      <c r="G11" s="61" t="s">
        <v>89</v>
      </c>
      <c r="H11" s="62"/>
      <c r="I11" s="63" t="s">
        <v>101</v>
      </c>
      <c r="J11" s="63" t="s">
        <v>101</v>
      </c>
      <c r="M11" s="18">
        <v>1</v>
      </c>
      <c r="N11" s="18" t="s">
        <v>102</v>
      </c>
      <c r="O11" s="18" t="s">
        <v>92</v>
      </c>
      <c r="Q11" s="64" t="str">
        <f t="shared" si="0"/>
        <v>LIT_4</v>
      </c>
      <c r="R11" s="64" t="s">
        <v>4161</v>
      </c>
      <c r="S11" s="64" t="s">
        <v>4162</v>
      </c>
      <c r="T11" s="64" t="s">
        <v>95</v>
      </c>
    </row>
    <row r="12" spans="1:20" s="4" customFormat="1" ht="25.2" x14ac:dyDescent="0.2">
      <c r="A12" s="12"/>
      <c r="B12" s="60" t="s">
        <v>85</v>
      </c>
      <c r="C12" s="60" t="s">
        <v>4163</v>
      </c>
      <c r="D12" s="60" t="s">
        <v>4150</v>
      </c>
      <c r="E12" s="60" t="s">
        <v>4164</v>
      </c>
      <c r="F12" s="60" t="s">
        <v>4165</v>
      </c>
      <c r="G12" s="61" t="s">
        <v>89</v>
      </c>
      <c r="H12" s="62"/>
      <c r="I12" s="63" t="s">
        <v>101</v>
      </c>
      <c r="J12" s="63" t="s">
        <v>101</v>
      </c>
      <c r="M12" s="18">
        <v>1</v>
      </c>
      <c r="N12" s="18" t="s">
        <v>102</v>
      </c>
      <c r="O12" s="18" t="s">
        <v>92</v>
      </c>
      <c r="Q12" s="64" t="str">
        <f t="shared" si="0"/>
        <v>LIT_5</v>
      </c>
      <c r="R12" s="64" t="s">
        <v>4166</v>
      </c>
      <c r="S12" s="64" t="s">
        <v>4167</v>
      </c>
      <c r="T12" s="64" t="s">
        <v>95</v>
      </c>
    </row>
    <row r="13" spans="1:20" s="4" customFormat="1" ht="50.4" x14ac:dyDescent="0.2">
      <c r="A13" s="12"/>
      <c r="B13" s="60" t="s">
        <v>85</v>
      </c>
      <c r="C13" s="60" t="s">
        <v>4168</v>
      </c>
      <c r="D13" s="60" t="s">
        <v>4150</v>
      </c>
      <c r="E13" s="60" t="s">
        <v>4169</v>
      </c>
      <c r="F13" s="60" t="s">
        <v>4170</v>
      </c>
      <c r="G13" s="61" t="s">
        <v>89</v>
      </c>
      <c r="H13" s="62"/>
      <c r="I13" s="63" t="s">
        <v>101</v>
      </c>
      <c r="J13" s="63" t="s">
        <v>101</v>
      </c>
      <c r="M13" s="18">
        <v>1</v>
      </c>
      <c r="N13" s="18" t="s">
        <v>102</v>
      </c>
      <c r="O13" s="18" t="s">
        <v>92</v>
      </c>
      <c r="Q13" s="64" t="str">
        <f t="shared" si="0"/>
        <v>LIT_6</v>
      </c>
      <c r="R13" s="64" t="s">
        <v>4171</v>
      </c>
      <c r="S13" s="64" t="s">
        <v>4172</v>
      </c>
      <c r="T13" s="64" t="s">
        <v>95</v>
      </c>
    </row>
    <row r="14" spans="1:20" s="4" customFormat="1" ht="50.4" x14ac:dyDescent="0.2">
      <c r="A14" s="12"/>
      <c r="B14" s="60" t="s">
        <v>85</v>
      </c>
      <c r="C14" s="60" t="s">
        <v>4173</v>
      </c>
      <c r="D14" s="60" t="s">
        <v>4150</v>
      </c>
      <c r="E14" s="60" t="s">
        <v>4174</v>
      </c>
      <c r="F14" s="60" t="s">
        <v>5474</v>
      </c>
      <c r="G14" s="61" t="s">
        <v>219</v>
      </c>
      <c r="H14" s="62"/>
      <c r="I14" s="63" t="s">
        <v>101</v>
      </c>
      <c r="J14" s="63" t="s">
        <v>101</v>
      </c>
      <c r="M14" s="18">
        <v>1</v>
      </c>
      <c r="N14" s="18" t="s">
        <v>102</v>
      </c>
      <c r="O14" s="18" t="s">
        <v>92</v>
      </c>
      <c r="Q14" s="64" t="str">
        <f t="shared" si="0"/>
        <v>LIT_7</v>
      </c>
      <c r="R14" s="64" t="s">
        <v>4175</v>
      </c>
      <c r="S14" s="64" t="s">
        <v>5473</v>
      </c>
      <c r="T14" s="64" t="s">
        <v>222</v>
      </c>
    </row>
    <row r="15" spans="1:20" s="4" customFormat="1" ht="25.2" x14ac:dyDescent="0.2">
      <c r="A15" s="12"/>
      <c r="B15" s="60" t="s">
        <v>85</v>
      </c>
      <c r="C15" s="60" t="s">
        <v>4176</v>
      </c>
      <c r="D15" s="60" t="s">
        <v>4150</v>
      </c>
      <c r="E15" s="60" t="s">
        <v>5468</v>
      </c>
      <c r="F15" s="60" t="str">
        <f>E15</f>
        <v>Currency of the amount disputed</v>
      </c>
      <c r="G15" s="61" t="s">
        <v>89</v>
      </c>
      <c r="H15" s="62"/>
      <c r="I15" s="63" t="s">
        <v>101</v>
      </c>
      <c r="J15" s="63" t="s">
        <v>101</v>
      </c>
      <c r="M15" s="18">
        <v>1</v>
      </c>
      <c r="N15" s="18" t="s">
        <v>102</v>
      </c>
      <c r="O15" s="18" t="s">
        <v>92</v>
      </c>
      <c r="Q15" s="64" t="str">
        <f t="shared" si="0"/>
        <v>LIT_8</v>
      </c>
      <c r="R15" s="64" t="s">
        <v>5471</v>
      </c>
      <c r="S15" s="64" t="str">
        <f>R15</f>
        <v>A vitatott összeg devizaneme</v>
      </c>
      <c r="T15" s="64" t="s">
        <v>95</v>
      </c>
    </row>
    <row r="16" spans="1:20" s="4" customFormat="1" ht="25.2" x14ac:dyDescent="0.2">
      <c r="A16" s="12"/>
      <c r="B16" s="60" t="s">
        <v>85</v>
      </c>
      <c r="C16" s="60" t="s">
        <v>4181</v>
      </c>
      <c r="D16" s="60" t="s">
        <v>4150</v>
      </c>
      <c r="E16" s="60" t="s">
        <v>4177</v>
      </c>
      <c r="F16" s="60" t="s">
        <v>4178</v>
      </c>
      <c r="G16" s="61" t="s">
        <v>89</v>
      </c>
      <c r="H16" s="62"/>
      <c r="I16" s="63" t="s">
        <v>101</v>
      </c>
      <c r="J16" s="63" t="s">
        <v>101</v>
      </c>
      <c r="M16" s="18">
        <v>1</v>
      </c>
      <c r="N16" s="18" t="s">
        <v>102</v>
      </c>
      <c r="O16" s="18" t="s">
        <v>92</v>
      </c>
      <c r="Q16" s="64" t="str">
        <f t="shared" si="0"/>
        <v>LIT_9</v>
      </c>
      <c r="R16" s="64" t="s">
        <v>4179</v>
      </c>
      <c r="S16" s="64" t="s">
        <v>4180</v>
      </c>
      <c r="T16" s="64" t="s">
        <v>95</v>
      </c>
    </row>
    <row r="17" spans="1:20" s="4" customFormat="1" ht="25.2" x14ac:dyDescent="0.2">
      <c r="A17" s="12"/>
      <c r="B17" s="60" t="s">
        <v>85</v>
      </c>
      <c r="C17" s="60" t="s">
        <v>4184</v>
      </c>
      <c r="D17" s="60" t="s">
        <v>4150</v>
      </c>
      <c r="E17" s="60" t="s">
        <v>4182</v>
      </c>
      <c r="F17" s="60" t="s">
        <v>5475</v>
      </c>
      <c r="G17" s="61" t="s">
        <v>219</v>
      </c>
      <c r="H17" s="62"/>
      <c r="I17" s="63" t="s">
        <v>101</v>
      </c>
      <c r="J17" s="63" t="s">
        <v>101</v>
      </c>
      <c r="M17" s="18">
        <v>1</v>
      </c>
      <c r="N17" s="18" t="s">
        <v>102</v>
      </c>
      <c r="O17" s="18" t="s">
        <v>92</v>
      </c>
      <c r="Q17" s="64" t="str">
        <f t="shared" si="0"/>
        <v>LIT_10</v>
      </c>
      <c r="R17" s="64" t="s">
        <v>4183</v>
      </c>
      <c r="S17" s="64" t="s">
        <v>5476</v>
      </c>
      <c r="T17" s="64" t="s">
        <v>222</v>
      </c>
    </row>
    <row r="18" spans="1:20" s="4" customFormat="1" ht="25.2" x14ac:dyDescent="0.2">
      <c r="A18" s="12"/>
      <c r="B18" s="60" t="s">
        <v>85</v>
      </c>
      <c r="C18" s="60" t="s">
        <v>4189</v>
      </c>
      <c r="D18" s="60" t="s">
        <v>4150</v>
      </c>
      <c r="E18" s="60" t="s">
        <v>5469</v>
      </c>
      <c r="F18" s="60" t="str">
        <f>E18</f>
        <v>Currency of the reserve</v>
      </c>
      <c r="G18" s="61" t="s">
        <v>89</v>
      </c>
      <c r="H18" s="62"/>
      <c r="I18" s="63" t="s">
        <v>101</v>
      </c>
      <c r="J18" s="63" t="s">
        <v>101</v>
      </c>
      <c r="M18" s="18">
        <v>1</v>
      </c>
      <c r="N18" s="18" t="s">
        <v>102</v>
      </c>
      <c r="O18" s="18" t="s">
        <v>92</v>
      </c>
      <c r="Q18" s="64" t="str">
        <f t="shared" si="0"/>
        <v>LIT_11</v>
      </c>
      <c r="R18" s="64" t="s">
        <v>5472</v>
      </c>
      <c r="S18" s="64" t="str">
        <f>R18</f>
        <v>A céltartalék devizaneme</v>
      </c>
      <c r="T18" s="64" t="s">
        <v>95</v>
      </c>
    </row>
    <row r="19" spans="1:20" s="4" customFormat="1" ht="37.799999999999997" x14ac:dyDescent="0.2">
      <c r="A19" s="12"/>
      <c r="B19" s="60" t="s">
        <v>85</v>
      </c>
      <c r="C19" s="60" t="s">
        <v>4194</v>
      </c>
      <c r="D19" s="60" t="s">
        <v>4150</v>
      </c>
      <c r="E19" s="60" t="s">
        <v>4185</v>
      </c>
      <c r="F19" s="60" t="s">
        <v>4186</v>
      </c>
      <c r="G19" s="61" t="s">
        <v>5485</v>
      </c>
      <c r="H19" s="62"/>
      <c r="I19" s="63" t="s">
        <v>101</v>
      </c>
      <c r="J19" s="63" t="s">
        <v>101</v>
      </c>
      <c r="M19" s="18">
        <v>1</v>
      </c>
      <c r="N19" s="18" t="s">
        <v>102</v>
      </c>
      <c r="O19" s="18" t="s">
        <v>92</v>
      </c>
      <c r="Q19" s="64" t="str">
        <f t="shared" si="0"/>
        <v>LIT_12</v>
      </c>
      <c r="R19" s="64" t="s">
        <v>4187</v>
      </c>
      <c r="S19" s="64" t="s">
        <v>4188</v>
      </c>
      <c r="T19" s="64" t="s">
        <v>207</v>
      </c>
    </row>
    <row r="20" spans="1:20" s="4" customFormat="1" ht="25.2" x14ac:dyDescent="0.2">
      <c r="A20" s="12"/>
      <c r="B20" s="60" t="s">
        <v>85</v>
      </c>
      <c r="C20" s="60" t="s">
        <v>4199</v>
      </c>
      <c r="D20" s="60" t="s">
        <v>4150</v>
      </c>
      <c r="E20" s="60" t="s">
        <v>4190</v>
      </c>
      <c r="F20" s="60" t="s">
        <v>4191</v>
      </c>
      <c r="G20" s="61" t="s">
        <v>89</v>
      </c>
      <c r="H20" s="62"/>
      <c r="I20" s="63" t="s">
        <v>101</v>
      </c>
      <c r="J20" s="63" t="s">
        <v>101</v>
      </c>
      <c r="M20" s="18">
        <v>1</v>
      </c>
      <c r="N20" s="18" t="s">
        <v>102</v>
      </c>
      <c r="O20" s="18" t="s">
        <v>92</v>
      </c>
      <c r="Q20" s="64" t="str">
        <f t="shared" si="0"/>
        <v>LIT_13</v>
      </c>
      <c r="R20" s="64" t="s">
        <v>4192</v>
      </c>
      <c r="S20" s="64" t="s">
        <v>4193</v>
      </c>
      <c r="T20" s="64" t="s">
        <v>95</v>
      </c>
    </row>
    <row r="21" spans="1:20" s="4" customFormat="1" ht="63" x14ac:dyDescent="0.2">
      <c r="A21" s="12"/>
      <c r="B21" s="60" t="s">
        <v>85</v>
      </c>
      <c r="C21" s="60" t="s">
        <v>4203</v>
      </c>
      <c r="D21" s="60" t="s">
        <v>4150</v>
      </c>
      <c r="E21" s="60" t="s">
        <v>4195</v>
      </c>
      <c r="F21" s="60" t="s">
        <v>4196</v>
      </c>
      <c r="G21" s="61" t="s">
        <v>5485</v>
      </c>
      <c r="H21" s="62"/>
      <c r="I21" s="63" t="s">
        <v>101</v>
      </c>
      <c r="J21" s="63" t="s">
        <v>101</v>
      </c>
      <c r="M21" s="18">
        <v>1</v>
      </c>
      <c r="N21" s="18" t="s">
        <v>102</v>
      </c>
      <c r="O21" s="18" t="s">
        <v>92</v>
      </c>
      <c r="Q21" s="64" t="str">
        <f t="shared" si="0"/>
        <v>LIT_14</v>
      </c>
      <c r="R21" s="64" t="s">
        <v>4197</v>
      </c>
      <c r="S21" s="64" t="s">
        <v>4198</v>
      </c>
      <c r="T21" s="64" t="s">
        <v>207</v>
      </c>
    </row>
    <row r="22" spans="1:20" s="4" customFormat="1" ht="25.2" x14ac:dyDescent="0.2">
      <c r="A22" s="12"/>
      <c r="B22" s="60" t="s">
        <v>85</v>
      </c>
      <c r="C22" s="60" t="s">
        <v>4208</v>
      </c>
      <c r="D22" s="60" t="s">
        <v>4150</v>
      </c>
      <c r="E22" s="60" t="s">
        <v>4200</v>
      </c>
      <c r="F22" s="60" t="s">
        <v>4201</v>
      </c>
      <c r="G22" s="61" t="s">
        <v>89</v>
      </c>
      <c r="H22" s="62"/>
      <c r="I22" s="63" t="s">
        <v>101</v>
      </c>
      <c r="J22" s="63" t="s">
        <v>101</v>
      </c>
      <c r="M22" s="18">
        <v>1</v>
      </c>
      <c r="N22" s="18" t="s">
        <v>102</v>
      </c>
      <c r="O22" s="18" t="s">
        <v>92</v>
      </c>
      <c r="Q22" s="64" t="str">
        <f t="shared" si="0"/>
        <v>LIT_15</v>
      </c>
      <c r="R22" s="64" t="s">
        <v>5467</v>
      </c>
      <c r="S22" s="64" t="s">
        <v>4202</v>
      </c>
      <c r="T22" s="64" t="s">
        <v>95</v>
      </c>
    </row>
    <row r="23" spans="1:20" s="4" customFormat="1" ht="25.2" x14ac:dyDescent="0.2">
      <c r="A23" s="12"/>
      <c r="B23" s="60" t="s">
        <v>85</v>
      </c>
      <c r="C23" s="60" t="s">
        <v>4213</v>
      </c>
      <c r="D23" s="60" t="s">
        <v>4150</v>
      </c>
      <c r="E23" s="60" t="s">
        <v>4204</v>
      </c>
      <c r="F23" s="60" t="s">
        <v>4205</v>
      </c>
      <c r="G23" s="61" t="s">
        <v>89</v>
      </c>
      <c r="H23" s="62"/>
      <c r="I23" s="63" t="s">
        <v>101</v>
      </c>
      <c r="J23" s="63" t="s">
        <v>101</v>
      </c>
      <c r="M23" s="18">
        <v>1</v>
      </c>
      <c r="N23" s="18" t="s">
        <v>102</v>
      </c>
      <c r="O23" s="18" t="s">
        <v>92</v>
      </c>
      <c r="Q23" s="64" t="str">
        <f t="shared" si="0"/>
        <v>LIT_16</v>
      </c>
      <c r="R23" s="64" t="s">
        <v>4206</v>
      </c>
      <c r="S23" s="64" t="s">
        <v>4207</v>
      </c>
      <c r="T23" s="64" t="s">
        <v>95</v>
      </c>
    </row>
    <row r="24" spans="1:20" s="4" customFormat="1" ht="25.2" x14ac:dyDescent="0.2">
      <c r="A24" s="12"/>
      <c r="B24" s="60" t="s">
        <v>85</v>
      </c>
      <c r="C24" s="60" t="s">
        <v>4216</v>
      </c>
      <c r="D24" s="60" t="s">
        <v>4150</v>
      </c>
      <c r="E24" s="60" t="s">
        <v>4209</v>
      </c>
      <c r="F24" s="60" t="s">
        <v>4210</v>
      </c>
      <c r="G24" s="61" t="s">
        <v>89</v>
      </c>
      <c r="H24" s="62"/>
      <c r="I24" s="63" t="s">
        <v>101</v>
      </c>
      <c r="J24" s="63" t="s">
        <v>101</v>
      </c>
      <c r="M24" s="18">
        <v>1</v>
      </c>
      <c r="N24" s="18" t="s">
        <v>102</v>
      </c>
      <c r="O24" s="18" t="s">
        <v>92</v>
      </c>
      <c r="Q24" s="64" t="str">
        <f t="shared" si="0"/>
        <v>LIT_17</v>
      </c>
      <c r="R24" s="64" t="s">
        <v>4211</v>
      </c>
      <c r="S24" s="64" t="s">
        <v>4212</v>
      </c>
      <c r="T24" s="64" t="s">
        <v>95</v>
      </c>
    </row>
    <row r="25" spans="1:20" s="4" customFormat="1" ht="50.4" x14ac:dyDescent="0.2">
      <c r="A25" s="12"/>
      <c r="B25" s="60" t="s">
        <v>85</v>
      </c>
      <c r="C25" s="60" t="s">
        <v>4221</v>
      </c>
      <c r="D25" s="60" t="s">
        <v>4150</v>
      </c>
      <c r="E25" s="60" t="s">
        <v>4214</v>
      </c>
      <c r="F25" s="60" t="s">
        <v>5477</v>
      </c>
      <c r="G25" s="61" t="s">
        <v>219</v>
      </c>
      <c r="H25" s="62"/>
      <c r="I25" s="63" t="s">
        <v>101</v>
      </c>
      <c r="J25" s="63" t="s">
        <v>101</v>
      </c>
      <c r="M25" s="18">
        <v>1</v>
      </c>
      <c r="N25" s="18" t="s">
        <v>102</v>
      </c>
      <c r="O25" s="18" t="s">
        <v>92</v>
      </c>
      <c r="Q25" s="64" t="str">
        <f t="shared" si="0"/>
        <v>LIT_18</v>
      </c>
      <c r="R25" s="64" t="s">
        <v>4215</v>
      </c>
      <c r="S25" s="64" t="s">
        <v>5478</v>
      </c>
      <c r="T25" s="64" t="s">
        <v>222</v>
      </c>
    </row>
    <row r="26" spans="1:20" s="4" customFormat="1" ht="37.799999999999997" x14ac:dyDescent="0.2">
      <c r="A26" s="12"/>
      <c r="B26" s="60" t="s">
        <v>85</v>
      </c>
      <c r="C26" s="60" t="s">
        <v>4226</v>
      </c>
      <c r="D26" s="60" t="s">
        <v>4150</v>
      </c>
      <c r="E26" s="60" t="s">
        <v>5470</v>
      </c>
      <c r="F26" s="60" t="str">
        <f>E26</f>
        <v>Currency of the estimated value of costs</v>
      </c>
      <c r="G26" s="61" t="s">
        <v>89</v>
      </c>
      <c r="H26" s="62"/>
      <c r="I26" s="63" t="s">
        <v>101</v>
      </c>
      <c r="J26" s="63" t="s">
        <v>101</v>
      </c>
      <c r="M26" s="18">
        <v>1</v>
      </c>
      <c r="N26" s="18" t="s">
        <v>102</v>
      </c>
      <c r="O26" s="18" t="s">
        <v>92</v>
      </c>
      <c r="Q26" s="64" t="str">
        <f t="shared" si="0"/>
        <v>LIT_19</v>
      </c>
      <c r="R26" s="64" t="s">
        <v>5479</v>
      </c>
      <c r="S26" s="64" t="str">
        <f>R26</f>
        <v>A költségek becsült összegének devizaneme</v>
      </c>
      <c r="T26" s="64" t="s">
        <v>95</v>
      </c>
    </row>
    <row r="27" spans="1:20" s="4" customFormat="1" ht="37.799999999999997" x14ac:dyDescent="0.2">
      <c r="A27" s="12"/>
      <c r="B27" s="60" t="s">
        <v>85</v>
      </c>
      <c r="C27" s="60" t="s">
        <v>5480</v>
      </c>
      <c r="D27" s="60" t="s">
        <v>4150</v>
      </c>
      <c r="E27" s="60" t="s">
        <v>4217</v>
      </c>
      <c r="F27" s="60" t="s">
        <v>4218</v>
      </c>
      <c r="G27" s="61" t="s">
        <v>219</v>
      </c>
      <c r="H27" s="62"/>
      <c r="I27" s="63" t="s">
        <v>101</v>
      </c>
      <c r="J27" s="63" t="s">
        <v>101</v>
      </c>
      <c r="M27" s="18">
        <v>1</v>
      </c>
      <c r="N27" s="18" t="s">
        <v>102</v>
      </c>
      <c r="O27" s="18" t="s">
        <v>92</v>
      </c>
      <c r="Q27" s="64" t="str">
        <f t="shared" si="0"/>
        <v>LIT_20</v>
      </c>
      <c r="R27" s="64" t="s">
        <v>4219</v>
      </c>
      <c r="S27" s="64" t="s">
        <v>4220</v>
      </c>
      <c r="T27" s="64" t="s">
        <v>222</v>
      </c>
    </row>
    <row r="28" spans="1:20" s="4" customFormat="1" ht="50.4" x14ac:dyDescent="0.2">
      <c r="A28" s="12"/>
      <c r="B28" s="60" t="s">
        <v>85</v>
      </c>
      <c r="C28" s="60" t="s">
        <v>5481</v>
      </c>
      <c r="D28" s="60" t="s">
        <v>4150</v>
      </c>
      <c r="E28" s="60" t="s">
        <v>4222</v>
      </c>
      <c r="F28" s="60" t="s">
        <v>4223</v>
      </c>
      <c r="G28" s="61" t="s">
        <v>89</v>
      </c>
      <c r="H28" s="62"/>
      <c r="I28" s="63" t="s">
        <v>101</v>
      </c>
      <c r="J28" s="63" t="s">
        <v>101</v>
      </c>
      <c r="M28" s="18">
        <v>1</v>
      </c>
      <c r="N28" s="18" t="s">
        <v>102</v>
      </c>
      <c r="O28" s="18" t="s">
        <v>92</v>
      </c>
      <c r="Q28" s="64" t="str">
        <f t="shared" si="0"/>
        <v>LIT_21</v>
      </c>
      <c r="R28" s="64" t="s">
        <v>4224</v>
      </c>
      <c r="S28" s="64" t="s">
        <v>4225</v>
      </c>
      <c r="T28" s="64" t="s">
        <v>95</v>
      </c>
    </row>
    <row r="29" spans="1:20" s="4" customFormat="1" ht="25.2" x14ac:dyDescent="0.2">
      <c r="A29" s="12"/>
      <c r="B29" s="60" t="s">
        <v>85</v>
      </c>
      <c r="C29" s="60" t="s">
        <v>5482</v>
      </c>
      <c r="D29" s="60" t="s">
        <v>4150</v>
      </c>
      <c r="E29" s="60" t="s">
        <v>4227</v>
      </c>
      <c r="F29" s="60" t="s">
        <v>4228</v>
      </c>
      <c r="G29" s="61" t="s">
        <v>89</v>
      </c>
      <c r="H29" s="62"/>
      <c r="I29" s="63" t="s">
        <v>101</v>
      </c>
      <c r="J29" s="63" t="s">
        <v>101</v>
      </c>
      <c r="M29" s="18">
        <v>1</v>
      </c>
      <c r="N29" s="18" t="s">
        <v>102</v>
      </c>
      <c r="O29" s="18" t="s">
        <v>92</v>
      </c>
      <c r="Q29" s="64" t="str">
        <f t="shared" si="0"/>
        <v>LIT_22</v>
      </c>
      <c r="R29" s="64" t="s">
        <v>4229</v>
      </c>
      <c r="S29" s="64" t="s">
        <v>4230</v>
      </c>
      <c r="T29" s="64" t="s">
        <v>95</v>
      </c>
    </row>
  </sheetData>
  <autoFilter ref="B7:T7" xr:uid="{42B04F37-E6E0-44E2-9806-3036AA80CC08}"/>
  <mergeCells count="18">
    <mergeCell ref="A1:A2"/>
    <mergeCell ref="B5:B6"/>
    <mergeCell ref="C5:C6"/>
    <mergeCell ref="D5:D6"/>
    <mergeCell ref="E5:E6"/>
    <mergeCell ref="T5:T6"/>
    <mergeCell ref="F5:F6"/>
    <mergeCell ref="B1:G2"/>
    <mergeCell ref="Q5:Q6"/>
    <mergeCell ref="R5:R6"/>
    <mergeCell ref="S5:S6"/>
    <mergeCell ref="M5:M6"/>
    <mergeCell ref="N5:N6"/>
    <mergeCell ref="G5:G6"/>
    <mergeCell ref="H5:H6"/>
    <mergeCell ref="I5:I6"/>
    <mergeCell ref="J5:J6"/>
    <mergeCell ref="O5:O6"/>
  </mergeCells>
  <phoneticPr fontId="36" type="noConversion"/>
  <hyperlinks>
    <hyperlink ref="A1:A2" location="'Table of contents'!A1" display="Back to map" xr:uid="{060095E5-D06F-4469-A4E4-B82F10963917}"/>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0F75-F427-4227-8395-3B74D1482958}">
  <sheetPr codeName="Sheet2">
    <tabColor theme="5"/>
  </sheetPr>
  <dimension ref="A1:J15"/>
  <sheetViews>
    <sheetView zoomScale="70" zoomScaleNormal="70" workbookViewId="0">
      <selection sqref="A1:F1048576"/>
    </sheetView>
  </sheetViews>
  <sheetFormatPr defaultColWidth="0" defaultRowHeight="0" customHeight="1" zeroHeight="1" x14ac:dyDescent="0.2"/>
  <cols>
    <col min="1" max="6" width="12.6328125" style="227" customWidth="1"/>
    <col min="7" max="10" width="12.6328125" style="54" hidden="1" customWidth="1"/>
    <col min="11" max="16384" width="7.26953125" style="54" hidden="1"/>
  </cols>
  <sheetData>
    <row r="1" spans="1:10" ht="16.2" customHeight="1" x14ac:dyDescent="0.2">
      <c r="A1" s="227" t="s">
        <v>4231</v>
      </c>
      <c r="G1" s="53"/>
      <c r="H1" s="53"/>
      <c r="I1" s="53"/>
      <c r="J1" s="53"/>
    </row>
    <row r="2" spans="1:10" ht="16.2" customHeight="1" x14ac:dyDescent="0.2">
      <c r="G2" s="53"/>
      <c r="H2" s="53"/>
      <c r="I2" s="53"/>
      <c r="J2" s="53"/>
    </row>
    <row r="3" spans="1:10" ht="11.4" customHeight="1" x14ac:dyDescent="0.2">
      <c r="G3" s="53"/>
      <c r="H3" s="53"/>
      <c r="I3" s="53"/>
      <c r="J3" s="53"/>
    </row>
    <row r="4" spans="1:10" ht="11.4" customHeight="1" x14ac:dyDescent="0.2">
      <c r="G4" s="53"/>
      <c r="H4" s="53"/>
      <c r="I4" s="53"/>
      <c r="J4" s="53"/>
    </row>
    <row r="5" spans="1:10" ht="11.4" customHeight="1" x14ac:dyDescent="0.2">
      <c r="G5" s="53"/>
      <c r="H5" s="53"/>
      <c r="I5" s="53"/>
      <c r="J5" s="53"/>
    </row>
    <row r="6" spans="1:10" ht="11.4" customHeight="1" x14ac:dyDescent="0.2">
      <c r="G6" s="53"/>
      <c r="H6" s="53"/>
      <c r="I6" s="53"/>
      <c r="J6" s="53"/>
    </row>
    <row r="7" spans="1:10" ht="11.4" customHeight="1" x14ac:dyDescent="0.2">
      <c r="G7" s="53"/>
      <c r="H7" s="53"/>
      <c r="I7" s="53"/>
      <c r="J7" s="53"/>
    </row>
    <row r="8" spans="1:10" ht="11.4" customHeight="1" x14ac:dyDescent="0.2">
      <c r="G8" s="53"/>
      <c r="H8" s="53"/>
      <c r="I8" s="53"/>
      <c r="J8" s="53"/>
    </row>
    <row r="9" spans="1:10" ht="11.4" customHeight="1" x14ac:dyDescent="0.2">
      <c r="G9" s="53"/>
      <c r="H9" s="53"/>
      <c r="I9" s="53"/>
      <c r="J9" s="53"/>
    </row>
    <row r="10" spans="1:10" ht="11.4" customHeight="1" x14ac:dyDescent="0.2">
      <c r="G10" s="53"/>
      <c r="H10" s="53"/>
      <c r="I10" s="53"/>
      <c r="J10" s="53"/>
    </row>
    <row r="11" spans="1:10" ht="11.4" customHeight="1" x14ac:dyDescent="0.2">
      <c r="G11" s="53"/>
      <c r="H11" s="53"/>
      <c r="I11" s="53"/>
      <c r="J11" s="53"/>
    </row>
    <row r="12" spans="1:10" ht="11.4" customHeight="1" x14ac:dyDescent="0.2">
      <c r="G12" s="53"/>
      <c r="H12" s="53"/>
      <c r="I12" s="53"/>
      <c r="J12" s="53"/>
    </row>
    <row r="13" spans="1:10" ht="11.4" customHeight="1" x14ac:dyDescent="0.2">
      <c r="G13" s="53"/>
      <c r="H13" s="53"/>
      <c r="I13" s="53"/>
      <c r="J13" s="53"/>
    </row>
    <row r="14" spans="1:10" ht="11.4" customHeight="1" x14ac:dyDescent="0.2">
      <c r="G14" s="53"/>
      <c r="H14" s="53"/>
      <c r="I14" s="53"/>
      <c r="J14" s="53"/>
    </row>
    <row r="15" spans="1:10" ht="11.4" customHeight="1" x14ac:dyDescent="0.2">
      <c r="G15" s="53"/>
      <c r="H15" s="53"/>
      <c r="I15" s="53"/>
      <c r="J15" s="53"/>
    </row>
  </sheetData>
  <mergeCells count="1">
    <mergeCell ref="A1:F104857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FC4E-A8F0-4D6C-93C6-B4F740EC006D}">
  <sheetPr codeName="Sheet28"/>
  <dimension ref="A1:V279"/>
  <sheetViews>
    <sheetView showGridLines="0" zoomScale="70" zoomScaleNormal="70" workbookViewId="0">
      <pane xSplit="7" ySplit="7" topLeftCell="H8" activePane="bottomRight" state="frozen"/>
      <selection activeCell="D131" sqref="D131"/>
      <selection pane="topRight" activeCell="D131" sqref="D131"/>
      <selection pane="bottomLeft" activeCell="D131" sqref="D131"/>
      <selection pane="bottomRight" activeCell="A4" sqref="A4"/>
    </sheetView>
  </sheetViews>
  <sheetFormatPr defaultColWidth="12.6328125" defaultRowHeight="12.6" x14ac:dyDescent="0.25"/>
  <cols>
    <col min="1" max="1" width="7.6328125" style="14" customWidth="1"/>
    <col min="2" max="2" width="12.453125" style="14" customWidth="1"/>
    <col min="3" max="3" width="8.81640625" style="14" customWidth="1"/>
    <col min="4" max="4" width="9.26953125" style="14" customWidth="1"/>
    <col min="5" max="5" width="12.26953125" style="25" customWidth="1"/>
    <col min="6" max="6" width="18" style="25" customWidth="1"/>
    <col min="7" max="7" width="45.1796875" style="14" customWidth="1"/>
    <col min="8" max="8" width="43" style="14" customWidth="1"/>
    <col min="9" max="10" width="12.6328125" style="14" customWidth="1"/>
    <col min="11" max="12" width="7.6328125" style="14" customWidth="1"/>
    <col min="13" max="17" width="15.08984375" style="52" customWidth="1"/>
    <col min="18" max="18" width="7.6328125" style="14" customWidth="1"/>
    <col min="19" max="19" width="11.7265625" style="14" customWidth="1"/>
    <col min="20" max="20" width="21.6328125" style="14" customWidth="1"/>
    <col min="21" max="21" width="36.1796875" style="14" customWidth="1"/>
    <col min="22" max="22" width="69.81640625" style="14" customWidth="1"/>
    <col min="23" max="16370" width="12.6328125" style="14"/>
    <col min="16371" max="16371" width="12.6328125" style="14" bestFit="1"/>
    <col min="16372" max="16384" width="12.6328125" style="14"/>
  </cols>
  <sheetData>
    <row r="1" spans="1:22" s="2" customFormat="1" x14ac:dyDescent="0.2">
      <c r="A1" s="222" t="s">
        <v>66</v>
      </c>
      <c r="B1" s="225" t="s">
        <v>4232</v>
      </c>
      <c r="C1" s="225"/>
      <c r="D1" s="225"/>
      <c r="E1" s="225"/>
      <c r="F1" s="225"/>
      <c r="G1" s="1"/>
      <c r="H1" s="1"/>
      <c r="K1" s="1"/>
      <c r="M1" s="3"/>
      <c r="N1" s="3"/>
      <c r="O1" s="3"/>
      <c r="P1" s="3"/>
      <c r="Q1" s="3"/>
    </row>
    <row r="2" spans="1:22" s="2" customFormat="1" x14ac:dyDescent="0.2">
      <c r="A2" s="222"/>
      <c r="B2" s="225"/>
      <c r="C2" s="225"/>
      <c r="D2" s="225"/>
      <c r="E2" s="225"/>
      <c r="F2" s="225"/>
      <c r="G2" s="1"/>
      <c r="H2" s="1"/>
      <c r="K2" s="1"/>
      <c r="M2" s="3"/>
      <c r="N2" s="3"/>
      <c r="O2" s="3"/>
      <c r="P2" s="3"/>
      <c r="Q2" s="3"/>
    </row>
    <row r="3" spans="1:22" s="4" customFormat="1" x14ac:dyDescent="0.2">
      <c r="E3" s="5"/>
      <c r="F3" s="5"/>
      <c r="M3" s="6"/>
      <c r="N3" s="6"/>
      <c r="O3" s="6"/>
      <c r="P3" s="6"/>
      <c r="Q3" s="6"/>
    </row>
    <row r="4" spans="1:22" s="4" customFormat="1" x14ac:dyDescent="0.2">
      <c r="C4" s="4">
        <f>COUNTIFS(C9:C278,"EBA")</f>
        <v>139</v>
      </c>
      <c r="D4" s="4">
        <f>COUNTA(D9:D278)</f>
        <v>251</v>
      </c>
      <c r="E4" s="5"/>
      <c r="F4" s="5"/>
      <c r="I4" s="58">
        <f>COUNTIFS(I8:I278,"New")+COUNTIFS(I8:I278,"Changed")</f>
        <v>0</v>
      </c>
      <c r="J4" s="58">
        <f>COUNTIFS(J8:J278,"New")+COUNTIFS(J8:J278,"Changed")</f>
        <v>0</v>
      </c>
      <c r="M4" s="6"/>
      <c r="N4" s="6"/>
      <c r="O4" s="6"/>
      <c r="P4" s="6"/>
      <c r="Q4" s="6"/>
    </row>
    <row r="5" spans="1:22" s="4" customFormat="1" ht="12.6" customHeight="1" x14ac:dyDescent="0.2">
      <c r="B5" s="234" t="s">
        <v>4233</v>
      </c>
      <c r="C5" s="224" t="s">
        <v>67</v>
      </c>
      <c r="D5" s="234" t="s">
        <v>68</v>
      </c>
      <c r="E5" s="234" t="s">
        <v>69</v>
      </c>
      <c r="F5" s="234" t="s">
        <v>4234</v>
      </c>
      <c r="G5" s="234" t="s">
        <v>232</v>
      </c>
      <c r="H5" s="234" t="s">
        <v>73</v>
      </c>
      <c r="I5" s="236" t="s">
        <v>74</v>
      </c>
      <c r="J5" s="236" t="s">
        <v>75</v>
      </c>
      <c r="K5" s="7"/>
      <c r="M5" s="237" t="s">
        <v>4235</v>
      </c>
      <c r="N5" s="237" t="s">
        <v>4236</v>
      </c>
      <c r="O5" s="237" t="s">
        <v>78</v>
      </c>
      <c r="P5" s="237" t="s">
        <v>79</v>
      </c>
      <c r="Q5" s="239" t="s">
        <v>4237</v>
      </c>
      <c r="S5" s="232" t="s">
        <v>80</v>
      </c>
      <c r="T5" s="232" t="s">
        <v>4238</v>
      </c>
      <c r="U5" s="232" t="s">
        <v>4239</v>
      </c>
      <c r="V5" s="232" t="s">
        <v>4240</v>
      </c>
    </row>
    <row r="6" spans="1:22" s="8" customFormat="1" x14ac:dyDescent="0.2">
      <c r="A6" s="4"/>
      <c r="B6" s="235"/>
      <c r="C6" s="231"/>
      <c r="D6" s="235"/>
      <c r="E6" s="235"/>
      <c r="F6" s="235"/>
      <c r="G6" s="235"/>
      <c r="H6" s="235"/>
      <c r="I6" s="236"/>
      <c r="J6" s="236"/>
      <c r="K6" s="7"/>
      <c r="L6" s="4"/>
      <c r="M6" s="238"/>
      <c r="N6" s="238"/>
      <c r="O6" s="238"/>
      <c r="P6" s="238"/>
      <c r="Q6" s="240"/>
      <c r="R6" s="4"/>
      <c r="S6" s="233"/>
      <c r="T6" s="233"/>
      <c r="U6" s="233"/>
      <c r="V6" s="233"/>
    </row>
    <row r="7" spans="1:22" s="4" customFormat="1" x14ac:dyDescent="0.2">
      <c r="B7" s="9"/>
      <c r="C7" s="9"/>
      <c r="D7" s="10"/>
      <c r="E7" s="10"/>
      <c r="F7" s="10"/>
      <c r="G7" s="10"/>
      <c r="H7" s="10"/>
      <c r="I7" s="11"/>
      <c r="J7" s="11"/>
      <c r="K7" s="7"/>
      <c r="M7" s="10"/>
      <c r="N7" s="10"/>
      <c r="O7" s="10"/>
      <c r="P7" s="10"/>
      <c r="Q7" s="10"/>
      <c r="S7" s="10"/>
      <c r="T7" s="10"/>
      <c r="U7" s="10"/>
      <c r="V7" s="10"/>
    </row>
    <row r="8" spans="1:22" s="4" customFormat="1" x14ac:dyDescent="0.2">
      <c r="B8" s="141" t="str">
        <f>E9</f>
        <v>Legal structure</v>
      </c>
    </row>
    <row r="9" spans="1:22" ht="63" x14ac:dyDescent="0.25">
      <c r="A9" s="150"/>
      <c r="B9" s="12"/>
      <c r="C9" s="13" t="s">
        <v>129</v>
      </c>
      <c r="D9" s="13" t="s">
        <v>4241</v>
      </c>
      <c r="E9" s="13" t="s">
        <v>4242</v>
      </c>
      <c r="F9" s="13" t="s">
        <v>4243</v>
      </c>
      <c r="G9" s="13" t="s">
        <v>4244</v>
      </c>
      <c r="H9" s="179"/>
      <c r="I9" s="181" t="s">
        <v>101</v>
      </c>
      <c r="J9" s="182" t="s">
        <v>101</v>
      </c>
      <c r="M9" s="29" t="s">
        <v>2641</v>
      </c>
      <c r="N9" s="29">
        <v>1</v>
      </c>
      <c r="O9" s="29" t="s">
        <v>4245</v>
      </c>
      <c r="P9" s="29" t="s">
        <v>92</v>
      </c>
      <c r="Q9" s="29"/>
      <c r="S9" s="13" t="str">
        <f>D9</f>
        <v>FDD_1</v>
      </c>
      <c r="T9" s="13" t="s">
        <v>4246</v>
      </c>
      <c r="U9" s="13" t="s">
        <v>4247</v>
      </c>
      <c r="V9" s="13" t="s">
        <v>4248</v>
      </c>
    </row>
    <row r="10" spans="1:22" ht="25.2" x14ac:dyDescent="0.25">
      <c r="A10" s="150"/>
      <c r="B10" s="12"/>
      <c r="C10" s="16" t="s">
        <v>129</v>
      </c>
      <c r="D10" s="16" t="s">
        <v>4249</v>
      </c>
      <c r="E10" s="16" t="s">
        <v>4242</v>
      </c>
      <c r="F10" s="16" t="s">
        <v>4250</v>
      </c>
      <c r="G10" s="16" t="s">
        <v>4251</v>
      </c>
      <c r="H10" s="189"/>
      <c r="I10" s="183" t="s">
        <v>101</v>
      </c>
      <c r="J10" s="184" t="s">
        <v>101</v>
      </c>
      <c r="M10" s="17" t="s">
        <v>2641</v>
      </c>
      <c r="N10" s="17">
        <v>1</v>
      </c>
      <c r="O10" s="17" t="s">
        <v>4245</v>
      </c>
      <c r="P10" s="17" t="s">
        <v>92</v>
      </c>
      <c r="Q10" s="17"/>
      <c r="S10" s="20" t="str">
        <f t="shared" ref="S10:S13" si="0">D10</f>
        <v>FDD_2</v>
      </c>
      <c r="T10" s="20" t="s">
        <v>4246</v>
      </c>
      <c r="U10" s="20" t="s">
        <v>4252</v>
      </c>
      <c r="V10" s="20" t="s">
        <v>4253</v>
      </c>
    </row>
    <row r="11" spans="1:22" ht="25.2" x14ac:dyDescent="0.25">
      <c r="A11" s="150"/>
      <c r="B11" s="12"/>
      <c r="C11" s="16" t="s">
        <v>85</v>
      </c>
      <c r="D11" s="16" t="s">
        <v>4254</v>
      </c>
      <c r="E11" s="21" t="s">
        <v>4242</v>
      </c>
      <c r="F11" s="21" t="s">
        <v>4255</v>
      </c>
      <c r="G11" s="21" t="s">
        <v>4256</v>
      </c>
      <c r="H11" s="189"/>
      <c r="I11" s="183" t="s">
        <v>101</v>
      </c>
      <c r="J11" s="184" t="s">
        <v>101</v>
      </c>
      <c r="M11" s="17" t="s">
        <v>2641</v>
      </c>
      <c r="N11" s="17">
        <v>2</v>
      </c>
      <c r="O11" s="17" t="s">
        <v>4245</v>
      </c>
      <c r="P11" s="17" t="s">
        <v>184</v>
      </c>
      <c r="Q11" s="17"/>
      <c r="S11" s="21" t="str">
        <f t="shared" si="0"/>
        <v>FDD_3</v>
      </c>
      <c r="T11" s="21" t="s">
        <v>4246</v>
      </c>
      <c r="U11" s="21" t="s">
        <v>4257</v>
      </c>
      <c r="V11" s="21" t="s">
        <v>4258</v>
      </c>
    </row>
    <row r="12" spans="1:22" ht="25.2" x14ac:dyDescent="0.25">
      <c r="A12" s="150"/>
      <c r="B12" s="12"/>
      <c r="C12" s="16" t="s">
        <v>85</v>
      </c>
      <c r="D12" s="20" t="s">
        <v>4259</v>
      </c>
      <c r="E12" s="21" t="s">
        <v>4242</v>
      </c>
      <c r="F12" s="21" t="s">
        <v>4260</v>
      </c>
      <c r="G12" s="21" t="s">
        <v>4261</v>
      </c>
      <c r="H12" s="189"/>
      <c r="I12" s="183" t="s">
        <v>101</v>
      </c>
      <c r="J12" s="184" t="s">
        <v>101</v>
      </c>
      <c r="M12" s="17" t="s">
        <v>2641</v>
      </c>
      <c r="N12" s="17">
        <v>2</v>
      </c>
      <c r="O12" s="17" t="s">
        <v>4245</v>
      </c>
      <c r="P12" s="17" t="s">
        <v>184</v>
      </c>
      <c r="Q12" s="17"/>
      <c r="S12" s="21" t="str">
        <f t="shared" si="0"/>
        <v>FDD_4</v>
      </c>
      <c r="T12" s="21" t="s">
        <v>4246</v>
      </c>
      <c r="U12" s="21" t="s">
        <v>4262</v>
      </c>
      <c r="V12" s="21" t="s">
        <v>4263</v>
      </c>
    </row>
    <row r="13" spans="1:22" ht="50.4" x14ac:dyDescent="0.25">
      <c r="A13" s="150"/>
      <c r="B13" s="12"/>
      <c r="C13" s="23" t="s">
        <v>129</v>
      </c>
      <c r="D13" s="23" t="s">
        <v>4264</v>
      </c>
      <c r="E13" s="23" t="s">
        <v>4242</v>
      </c>
      <c r="F13" s="23" t="s">
        <v>4265</v>
      </c>
      <c r="G13" s="23" t="s">
        <v>4266</v>
      </c>
      <c r="H13" s="180"/>
      <c r="I13" s="187" t="s">
        <v>101</v>
      </c>
      <c r="J13" s="188" t="s">
        <v>101</v>
      </c>
      <c r="M13" s="24" t="s">
        <v>2641</v>
      </c>
      <c r="N13" s="24">
        <v>1</v>
      </c>
      <c r="O13" s="24" t="s">
        <v>4245</v>
      </c>
      <c r="P13" s="24" t="s">
        <v>92</v>
      </c>
      <c r="Q13" s="24"/>
      <c r="S13" s="23" t="str">
        <f t="shared" si="0"/>
        <v>FDD_5</v>
      </c>
      <c r="T13" s="23" t="s">
        <v>4246</v>
      </c>
      <c r="U13" s="23" t="s">
        <v>4267</v>
      </c>
      <c r="V13" s="23" t="s">
        <v>4268</v>
      </c>
    </row>
    <row r="14" spans="1:22" x14ac:dyDescent="0.2">
      <c r="A14" s="150"/>
      <c r="B14" s="141" t="str">
        <f>E15</f>
        <v>Operations</v>
      </c>
      <c r="C14" s="25"/>
      <c r="D14" s="25"/>
      <c r="E14" s="26"/>
      <c r="F14" s="26"/>
      <c r="G14" s="26"/>
      <c r="H14" s="26"/>
      <c r="I14" s="142"/>
      <c r="J14" s="142"/>
      <c r="M14" s="27"/>
      <c r="N14" s="27"/>
      <c r="O14" s="27"/>
      <c r="P14" s="27"/>
      <c r="Q14" s="27"/>
      <c r="S14" s="26"/>
      <c r="T14" s="26"/>
      <c r="U14" s="26"/>
      <c r="V14" s="26"/>
    </row>
    <row r="15" spans="1:22" ht="25.2" x14ac:dyDescent="0.25">
      <c r="A15" s="150"/>
      <c r="B15" s="12"/>
      <c r="C15" s="40" t="s">
        <v>129</v>
      </c>
      <c r="D15" s="40" t="s">
        <v>4269</v>
      </c>
      <c r="E15" s="13" t="s">
        <v>4270</v>
      </c>
      <c r="F15" s="13" t="s">
        <v>4271</v>
      </c>
      <c r="G15" s="13" t="s">
        <v>4272</v>
      </c>
      <c r="H15" s="13"/>
      <c r="I15" s="181" t="s">
        <v>101</v>
      </c>
      <c r="J15" s="182" t="s">
        <v>101</v>
      </c>
      <c r="M15" s="29" t="s">
        <v>2641</v>
      </c>
      <c r="N15" s="29">
        <v>1</v>
      </c>
      <c r="O15" s="29" t="s">
        <v>4245</v>
      </c>
      <c r="P15" s="29" t="s">
        <v>92</v>
      </c>
      <c r="Q15" s="29"/>
      <c r="S15" s="13" t="str">
        <f t="shared" ref="S15:S28" si="1">D15</f>
        <v>FDD_6</v>
      </c>
      <c r="T15" s="13" t="s">
        <v>4273</v>
      </c>
      <c r="U15" s="13" t="s">
        <v>4274</v>
      </c>
      <c r="V15" s="13" t="s">
        <v>4275</v>
      </c>
    </row>
    <row r="16" spans="1:22" ht="88.2" x14ac:dyDescent="0.25">
      <c r="A16" s="150"/>
      <c r="B16" s="12"/>
      <c r="C16" s="143" t="s">
        <v>85</v>
      </c>
      <c r="D16" s="143" t="s">
        <v>4276</v>
      </c>
      <c r="E16" s="20" t="s">
        <v>4270</v>
      </c>
      <c r="F16" s="20" t="s">
        <v>4277</v>
      </c>
      <c r="G16" s="19" t="s">
        <v>4278</v>
      </c>
      <c r="H16" s="20"/>
      <c r="I16" s="183" t="s">
        <v>101</v>
      </c>
      <c r="J16" s="184" t="s">
        <v>101</v>
      </c>
      <c r="M16" s="30">
        <v>2</v>
      </c>
      <c r="N16" s="30">
        <v>2</v>
      </c>
      <c r="O16" s="30" t="s">
        <v>4245</v>
      </c>
      <c r="P16" s="30" t="s">
        <v>184</v>
      </c>
      <c r="Q16" s="30"/>
      <c r="S16" s="20" t="str">
        <f t="shared" si="1"/>
        <v>FDD_7</v>
      </c>
      <c r="T16" s="20" t="s">
        <v>4273</v>
      </c>
      <c r="U16" s="20" t="s">
        <v>4279</v>
      </c>
      <c r="V16" s="20" t="s">
        <v>4280</v>
      </c>
    </row>
    <row r="17" spans="1:22" ht="37.799999999999997" x14ac:dyDescent="0.25">
      <c r="A17" s="150"/>
      <c r="B17" s="12"/>
      <c r="C17" s="143" t="s">
        <v>85</v>
      </c>
      <c r="D17" s="143" t="s">
        <v>4281</v>
      </c>
      <c r="E17" s="20" t="s">
        <v>4270</v>
      </c>
      <c r="F17" s="20" t="s">
        <v>4282</v>
      </c>
      <c r="G17" s="20" t="s">
        <v>4283</v>
      </c>
      <c r="H17" s="20"/>
      <c r="I17" s="183" t="s">
        <v>101</v>
      </c>
      <c r="J17" s="184" t="s">
        <v>101</v>
      </c>
      <c r="M17" s="17" t="s">
        <v>2641</v>
      </c>
      <c r="N17" s="17">
        <v>2</v>
      </c>
      <c r="O17" s="17" t="s">
        <v>4245</v>
      </c>
      <c r="P17" s="17" t="s">
        <v>184</v>
      </c>
      <c r="Q17" s="17"/>
      <c r="S17" s="20" t="str">
        <f t="shared" si="1"/>
        <v>FDD_8</v>
      </c>
      <c r="T17" s="20" t="s">
        <v>4273</v>
      </c>
      <c r="U17" s="20" t="s">
        <v>4284</v>
      </c>
      <c r="V17" s="20" t="s">
        <v>4285</v>
      </c>
    </row>
    <row r="18" spans="1:22" ht="63" x14ac:dyDescent="0.25">
      <c r="A18" s="150"/>
      <c r="B18" s="12"/>
      <c r="C18" s="143" t="s">
        <v>85</v>
      </c>
      <c r="D18" s="143" t="s">
        <v>4286</v>
      </c>
      <c r="E18" s="20" t="s">
        <v>4270</v>
      </c>
      <c r="F18" s="20" t="s">
        <v>4287</v>
      </c>
      <c r="G18" s="20" t="s">
        <v>4288</v>
      </c>
      <c r="H18" s="20"/>
      <c r="I18" s="183" t="s">
        <v>101</v>
      </c>
      <c r="J18" s="184" t="s">
        <v>101</v>
      </c>
      <c r="M18" s="17" t="s">
        <v>2641</v>
      </c>
      <c r="N18" s="17">
        <v>2</v>
      </c>
      <c r="O18" s="17" t="s">
        <v>4289</v>
      </c>
      <c r="P18" s="17" t="s">
        <v>184</v>
      </c>
      <c r="Q18" s="17"/>
      <c r="S18" s="20" t="str">
        <f t="shared" si="1"/>
        <v>FDD_9</v>
      </c>
      <c r="T18" s="20" t="s">
        <v>4273</v>
      </c>
      <c r="U18" s="20" t="s">
        <v>4290</v>
      </c>
      <c r="V18" s="20" t="s">
        <v>4291</v>
      </c>
    </row>
    <row r="19" spans="1:22" ht="37.799999999999997" x14ac:dyDescent="0.25">
      <c r="A19" s="150"/>
      <c r="B19" s="12"/>
      <c r="C19" s="143" t="s">
        <v>129</v>
      </c>
      <c r="D19" s="143" t="s">
        <v>4292</v>
      </c>
      <c r="E19" s="20" t="s">
        <v>4270</v>
      </c>
      <c r="F19" s="20" t="s">
        <v>4293</v>
      </c>
      <c r="G19" s="20" t="s">
        <v>4294</v>
      </c>
      <c r="H19" s="20"/>
      <c r="I19" s="183" t="s">
        <v>101</v>
      </c>
      <c r="J19" s="184" t="s">
        <v>101</v>
      </c>
      <c r="M19" s="17" t="s">
        <v>2641</v>
      </c>
      <c r="N19" s="17">
        <v>2</v>
      </c>
      <c r="O19" s="17" t="s">
        <v>4245</v>
      </c>
      <c r="P19" s="17" t="s">
        <v>184</v>
      </c>
      <c r="Q19" s="17"/>
      <c r="S19" s="20" t="str">
        <f t="shared" si="1"/>
        <v>FDD_10</v>
      </c>
      <c r="T19" s="20" t="s">
        <v>4273</v>
      </c>
      <c r="U19" s="20" t="s">
        <v>4295</v>
      </c>
      <c r="V19" s="20" t="s">
        <v>4296</v>
      </c>
    </row>
    <row r="20" spans="1:22" ht="50.4" x14ac:dyDescent="0.25">
      <c r="A20" s="150"/>
      <c r="B20" s="12"/>
      <c r="C20" s="143" t="s">
        <v>129</v>
      </c>
      <c r="D20" s="143" t="s">
        <v>4297</v>
      </c>
      <c r="E20" s="19" t="s">
        <v>4270</v>
      </c>
      <c r="F20" s="19" t="s">
        <v>4298</v>
      </c>
      <c r="G20" s="19" t="s">
        <v>4299</v>
      </c>
      <c r="H20" s="20"/>
      <c r="I20" s="183" t="s">
        <v>101</v>
      </c>
      <c r="J20" s="184" t="s">
        <v>101</v>
      </c>
      <c r="M20" s="17" t="s">
        <v>2641</v>
      </c>
      <c r="N20" s="17">
        <v>2</v>
      </c>
      <c r="O20" s="17" t="s">
        <v>4245</v>
      </c>
      <c r="P20" s="17" t="s">
        <v>184</v>
      </c>
      <c r="Q20" s="17"/>
      <c r="S20" s="20" t="str">
        <f t="shared" si="1"/>
        <v>FDD_11</v>
      </c>
      <c r="T20" s="20" t="s">
        <v>4273</v>
      </c>
      <c r="U20" s="20" t="s">
        <v>4300</v>
      </c>
      <c r="V20" s="20" t="s">
        <v>4301</v>
      </c>
    </row>
    <row r="21" spans="1:22" ht="25.2" x14ac:dyDescent="0.25">
      <c r="A21" s="150"/>
      <c r="B21" s="12"/>
      <c r="C21" s="143" t="s">
        <v>129</v>
      </c>
      <c r="D21" s="143" t="s">
        <v>4302</v>
      </c>
      <c r="E21" s="22" t="s">
        <v>4270</v>
      </c>
      <c r="F21" s="22" t="s">
        <v>4303</v>
      </c>
      <c r="G21" s="22" t="s">
        <v>4304</v>
      </c>
      <c r="H21" s="22"/>
      <c r="I21" s="185" t="s">
        <v>101</v>
      </c>
      <c r="J21" s="185" t="s">
        <v>101</v>
      </c>
      <c r="M21" s="152" t="s">
        <v>2641</v>
      </c>
      <c r="N21" s="152">
        <v>2</v>
      </c>
      <c r="O21" s="152" t="s">
        <v>4245</v>
      </c>
      <c r="P21" s="152" t="s">
        <v>184</v>
      </c>
      <c r="Q21" s="152"/>
      <c r="S21" s="21" t="str">
        <f t="shared" si="1"/>
        <v>FDD_12</v>
      </c>
      <c r="T21" s="21" t="s">
        <v>4273</v>
      </c>
      <c r="U21" s="21" t="s">
        <v>4305</v>
      </c>
      <c r="V21" s="21" t="s">
        <v>4306</v>
      </c>
    </row>
    <row r="22" spans="1:22" ht="25.2" x14ac:dyDescent="0.25">
      <c r="A22" s="150"/>
      <c r="B22" s="12"/>
      <c r="C22" s="143" t="s">
        <v>129</v>
      </c>
      <c r="D22" s="143" t="s">
        <v>4307</v>
      </c>
      <c r="E22" s="20" t="s">
        <v>4270</v>
      </c>
      <c r="F22" s="20" t="s">
        <v>4308</v>
      </c>
      <c r="G22" s="20" t="s">
        <v>4309</v>
      </c>
      <c r="H22" s="20"/>
      <c r="I22" s="185" t="s">
        <v>101</v>
      </c>
      <c r="J22" s="186" t="s">
        <v>101</v>
      </c>
      <c r="M22" s="17" t="s">
        <v>2641</v>
      </c>
      <c r="N22" s="17">
        <v>1</v>
      </c>
      <c r="O22" s="17" t="s">
        <v>4245</v>
      </c>
      <c r="P22" s="17" t="s">
        <v>92</v>
      </c>
      <c r="Q22" s="17"/>
      <c r="S22" s="20" t="str">
        <f t="shared" si="1"/>
        <v>FDD_13</v>
      </c>
      <c r="T22" s="20" t="s">
        <v>4273</v>
      </c>
      <c r="U22" s="20" t="s">
        <v>4310</v>
      </c>
      <c r="V22" s="20" t="s">
        <v>4311</v>
      </c>
    </row>
    <row r="23" spans="1:22" ht="37.799999999999997" x14ac:dyDescent="0.25">
      <c r="A23" s="150"/>
      <c r="B23" s="12"/>
      <c r="C23" s="143" t="s">
        <v>85</v>
      </c>
      <c r="D23" s="143" t="s">
        <v>4312</v>
      </c>
      <c r="E23" s="21" t="s">
        <v>4270</v>
      </c>
      <c r="F23" s="21" t="s">
        <v>4313</v>
      </c>
      <c r="G23" s="21" t="s">
        <v>4314</v>
      </c>
      <c r="H23" s="21"/>
      <c r="I23" s="183" t="s">
        <v>101</v>
      </c>
      <c r="J23" s="184" t="s">
        <v>101</v>
      </c>
      <c r="M23" s="32" t="s">
        <v>2641</v>
      </c>
      <c r="N23" s="32">
        <v>3</v>
      </c>
      <c r="O23" s="32" t="s">
        <v>4245</v>
      </c>
      <c r="P23" s="32" t="s">
        <v>133</v>
      </c>
      <c r="Q23" s="32"/>
      <c r="S23" s="21" t="str">
        <f t="shared" si="1"/>
        <v>FDD_14</v>
      </c>
      <c r="T23" s="21" t="s">
        <v>4273</v>
      </c>
      <c r="U23" s="21" t="s">
        <v>4315</v>
      </c>
      <c r="V23" s="21" t="s">
        <v>4316</v>
      </c>
    </row>
    <row r="24" spans="1:22" ht="88.2" x14ac:dyDescent="0.25">
      <c r="A24" s="150"/>
      <c r="B24" s="12"/>
      <c r="C24" s="143" t="s">
        <v>85</v>
      </c>
      <c r="D24" s="143" t="s">
        <v>4317</v>
      </c>
      <c r="E24" s="22" t="s">
        <v>4270</v>
      </c>
      <c r="F24" s="22" t="s">
        <v>4318</v>
      </c>
      <c r="G24" s="22" t="s">
        <v>4319</v>
      </c>
      <c r="H24" s="22"/>
      <c r="I24" s="185" t="s">
        <v>101</v>
      </c>
      <c r="J24" s="186" t="s">
        <v>101</v>
      </c>
      <c r="K24" s="42"/>
      <c r="L24" s="42"/>
      <c r="M24" s="154" t="s">
        <v>2641</v>
      </c>
      <c r="N24" s="154">
        <v>1</v>
      </c>
      <c r="O24" s="154" t="s">
        <v>4245</v>
      </c>
      <c r="P24" s="154" t="s">
        <v>92</v>
      </c>
      <c r="Q24" s="154"/>
      <c r="R24" s="42"/>
      <c r="S24" s="22" t="str">
        <f t="shared" si="1"/>
        <v>FDD_15</v>
      </c>
      <c r="T24" s="22" t="s">
        <v>4273</v>
      </c>
      <c r="U24" s="22" t="s">
        <v>4320</v>
      </c>
      <c r="V24" s="22" t="s">
        <v>4321</v>
      </c>
    </row>
    <row r="25" spans="1:22" x14ac:dyDescent="0.25">
      <c r="A25" s="150"/>
      <c r="B25" s="12"/>
      <c r="C25" s="143" t="s">
        <v>85</v>
      </c>
      <c r="D25" s="143" t="s">
        <v>4322</v>
      </c>
      <c r="E25" s="22" t="s">
        <v>4270</v>
      </c>
      <c r="F25" s="22" t="s">
        <v>4323</v>
      </c>
      <c r="G25" s="22" t="s">
        <v>4324</v>
      </c>
      <c r="H25" s="22"/>
      <c r="I25" s="185" t="s">
        <v>101</v>
      </c>
      <c r="J25" s="186" t="s">
        <v>101</v>
      </c>
      <c r="K25" s="42"/>
      <c r="L25" s="42"/>
      <c r="M25" s="154" t="s">
        <v>2641</v>
      </c>
      <c r="N25" s="154">
        <v>3</v>
      </c>
      <c r="O25" s="154" t="s">
        <v>4245</v>
      </c>
      <c r="P25" s="154" t="s">
        <v>133</v>
      </c>
      <c r="Q25" s="154"/>
      <c r="R25" s="42"/>
      <c r="S25" s="22" t="str">
        <f t="shared" si="1"/>
        <v>FDD_16</v>
      </c>
      <c r="T25" s="22" t="s">
        <v>4273</v>
      </c>
      <c r="U25" s="22" t="s">
        <v>4325</v>
      </c>
      <c r="V25" s="22" t="s">
        <v>4326</v>
      </c>
    </row>
    <row r="26" spans="1:22" ht="126" x14ac:dyDescent="0.25">
      <c r="A26" s="150"/>
      <c r="B26" s="12"/>
      <c r="C26" s="143" t="s">
        <v>85</v>
      </c>
      <c r="D26" s="143" t="s">
        <v>4327</v>
      </c>
      <c r="E26" s="22" t="s">
        <v>4270</v>
      </c>
      <c r="F26" s="22" t="s">
        <v>4328</v>
      </c>
      <c r="G26" s="22" t="s">
        <v>4329</v>
      </c>
      <c r="H26" s="22"/>
      <c r="I26" s="185" t="s">
        <v>101</v>
      </c>
      <c r="J26" s="186" t="s">
        <v>101</v>
      </c>
      <c r="K26" s="42"/>
      <c r="L26" s="42"/>
      <c r="M26" s="154" t="s">
        <v>2641</v>
      </c>
      <c r="N26" s="154">
        <v>3</v>
      </c>
      <c r="O26" s="154" t="s">
        <v>4245</v>
      </c>
      <c r="P26" s="154" t="s">
        <v>133</v>
      </c>
      <c r="Q26" s="154"/>
      <c r="R26" s="42"/>
      <c r="S26" s="22" t="str">
        <f t="shared" si="1"/>
        <v>FDD_17</v>
      </c>
      <c r="T26" s="22" t="s">
        <v>4273</v>
      </c>
      <c r="U26" s="22" t="s">
        <v>4330</v>
      </c>
      <c r="V26" s="22" t="s">
        <v>4331</v>
      </c>
    </row>
    <row r="27" spans="1:22" ht="25.2" x14ac:dyDescent="0.25">
      <c r="A27" s="150"/>
      <c r="B27" s="12"/>
      <c r="C27" s="144" t="s">
        <v>85</v>
      </c>
      <c r="D27" s="144" t="s">
        <v>4332</v>
      </c>
      <c r="E27" s="21" t="s">
        <v>4270</v>
      </c>
      <c r="F27" s="21" t="s">
        <v>4333</v>
      </c>
      <c r="G27" s="21" t="s">
        <v>4334</v>
      </c>
      <c r="H27" s="21"/>
      <c r="I27" s="183" t="s">
        <v>101</v>
      </c>
      <c r="J27" s="184" t="s">
        <v>101</v>
      </c>
      <c r="M27" s="32" t="s">
        <v>2641</v>
      </c>
      <c r="N27" s="32">
        <v>3</v>
      </c>
      <c r="O27" s="32" t="s">
        <v>4245</v>
      </c>
      <c r="P27" s="32" t="s">
        <v>133</v>
      </c>
      <c r="Q27" s="32"/>
      <c r="S27" s="21" t="str">
        <f t="shared" si="1"/>
        <v>FDD_18</v>
      </c>
      <c r="T27" s="21" t="s">
        <v>4273</v>
      </c>
      <c r="U27" s="21" t="s">
        <v>4333</v>
      </c>
      <c r="V27" s="21" t="s">
        <v>4335</v>
      </c>
    </row>
    <row r="28" spans="1:22" ht="50.4" x14ac:dyDescent="0.25">
      <c r="A28" s="150"/>
      <c r="B28" s="12"/>
      <c r="C28" s="20" t="s">
        <v>85</v>
      </c>
      <c r="D28" s="20" t="s">
        <v>4336</v>
      </c>
      <c r="E28" s="21" t="s">
        <v>4270</v>
      </c>
      <c r="F28" s="21" t="s">
        <v>4337</v>
      </c>
      <c r="G28" s="21" t="s">
        <v>4338</v>
      </c>
      <c r="H28" s="21"/>
      <c r="I28" s="187" t="s">
        <v>101</v>
      </c>
      <c r="J28" s="188" t="s">
        <v>101</v>
      </c>
      <c r="M28" s="32" t="s">
        <v>2641</v>
      </c>
      <c r="N28" s="32">
        <v>2</v>
      </c>
      <c r="O28" s="32" t="s">
        <v>4245</v>
      </c>
      <c r="P28" s="32" t="s">
        <v>184</v>
      </c>
      <c r="Q28" s="32"/>
      <c r="S28" s="21" t="str">
        <f t="shared" si="1"/>
        <v>FDD_19</v>
      </c>
      <c r="T28" s="21" t="s">
        <v>4273</v>
      </c>
      <c r="U28" s="21" t="s">
        <v>4339</v>
      </c>
      <c r="V28" s="21" t="s">
        <v>4340</v>
      </c>
    </row>
    <row r="29" spans="1:22" x14ac:dyDescent="0.2">
      <c r="A29" s="150"/>
      <c r="B29" s="141" t="str">
        <f>E30</f>
        <v>Governance</v>
      </c>
      <c r="C29" s="26"/>
      <c r="D29" s="26"/>
      <c r="E29" s="26"/>
      <c r="F29" s="26"/>
      <c r="G29" s="26"/>
      <c r="H29" s="26"/>
      <c r="I29" s="142"/>
      <c r="J29" s="142"/>
      <c r="M29" s="27"/>
      <c r="N29" s="27"/>
      <c r="O29" s="27"/>
      <c r="P29" s="27"/>
      <c r="Q29" s="27"/>
      <c r="S29" s="26"/>
      <c r="T29" s="26"/>
      <c r="U29" s="26"/>
      <c r="V29" s="26"/>
    </row>
    <row r="30" spans="1:22" ht="25.2" x14ac:dyDescent="0.25">
      <c r="A30" s="150"/>
      <c r="B30" s="12"/>
      <c r="C30" s="16" t="s">
        <v>129</v>
      </c>
      <c r="D30" s="16" t="s">
        <v>4341</v>
      </c>
      <c r="E30" s="13" t="s">
        <v>4342</v>
      </c>
      <c r="F30" s="13" t="s">
        <v>4343</v>
      </c>
      <c r="G30" s="13" t="s">
        <v>5458</v>
      </c>
      <c r="H30" s="179"/>
      <c r="I30" s="181" t="s">
        <v>101</v>
      </c>
      <c r="J30" s="182" t="s">
        <v>101</v>
      </c>
      <c r="M30" s="29" t="s">
        <v>2641</v>
      </c>
      <c r="N30" s="29">
        <v>2</v>
      </c>
      <c r="O30" s="29" t="s">
        <v>4245</v>
      </c>
      <c r="P30" s="29" t="s">
        <v>184</v>
      </c>
      <c r="Q30" s="29"/>
      <c r="S30" s="13" t="str">
        <f t="shared" ref="S30:S33" si="2">D30</f>
        <v>FDD_20</v>
      </c>
      <c r="T30" s="13" t="s">
        <v>4344</v>
      </c>
      <c r="U30" s="13" t="s">
        <v>4345</v>
      </c>
      <c r="V30" s="13" t="s">
        <v>4346</v>
      </c>
    </row>
    <row r="31" spans="1:22" ht="25.2" x14ac:dyDescent="0.25">
      <c r="A31" s="150"/>
      <c r="B31" s="12"/>
      <c r="C31" s="16" t="s">
        <v>129</v>
      </c>
      <c r="D31" s="16" t="s">
        <v>4347</v>
      </c>
      <c r="E31" s="20" t="s">
        <v>4342</v>
      </c>
      <c r="F31" s="33" t="s">
        <v>4348</v>
      </c>
      <c r="G31" s="33" t="s">
        <v>4348</v>
      </c>
      <c r="H31" s="190" t="s">
        <v>4349</v>
      </c>
      <c r="I31" s="183" t="s">
        <v>101</v>
      </c>
      <c r="J31" s="184" t="s">
        <v>101</v>
      </c>
      <c r="M31" s="34" t="s">
        <v>2641</v>
      </c>
      <c r="N31" s="34">
        <v>2</v>
      </c>
      <c r="O31" s="34" t="s">
        <v>4350</v>
      </c>
      <c r="P31" s="34" t="s">
        <v>184</v>
      </c>
      <c r="Q31" s="34"/>
      <c r="S31" s="20" t="str">
        <f t="shared" si="2"/>
        <v>FDD_21</v>
      </c>
      <c r="T31" s="20" t="s">
        <v>4344</v>
      </c>
      <c r="U31" s="20" t="s">
        <v>4351</v>
      </c>
      <c r="V31" s="33" t="s">
        <v>4351</v>
      </c>
    </row>
    <row r="32" spans="1:22" x14ac:dyDescent="0.25">
      <c r="A32" s="150"/>
      <c r="B32" s="12"/>
      <c r="C32" s="16" t="s">
        <v>129</v>
      </c>
      <c r="D32" s="16" t="s">
        <v>4352</v>
      </c>
      <c r="E32" s="20" t="s">
        <v>4342</v>
      </c>
      <c r="F32" s="33" t="s">
        <v>4353</v>
      </c>
      <c r="G32" s="33" t="s">
        <v>4354</v>
      </c>
      <c r="H32" s="190" t="s">
        <v>4349</v>
      </c>
      <c r="I32" s="183" t="s">
        <v>101</v>
      </c>
      <c r="J32" s="184" t="s">
        <v>101</v>
      </c>
      <c r="M32" s="34" t="s">
        <v>2641</v>
      </c>
      <c r="N32" s="34">
        <v>2</v>
      </c>
      <c r="O32" s="34" t="s">
        <v>4350</v>
      </c>
      <c r="P32" s="34" t="s">
        <v>184</v>
      </c>
      <c r="Q32" s="34"/>
      <c r="S32" s="20" t="str">
        <f t="shared" si="2"/>
        <v>FDD_22</v>
      </c>
      <c r="T32" s="20" t="s">
        <v>4344</v>
      </c>
      <c r="U32" s="20" t="s">
        <v>4355</v>
      </c>
      <c r="V32" s="33" t="s">
        <v>4356</v>
      </c>
    </row>
    <row r="33" spans="1:22" x14ac:dyDescent="0.25">
      <c r="A33" s="150"/>
      <c r="B33" s="12"/>
      <c r="C33" s="16" t="s">
        <v>129</v>
      </c>
      <c r="D33" s="16" t="s">
        <v>4357</v>
      </c>
      <c r="E33" s="23" t="s">
        <v>4342</v>
      </c>
      <c r="F33" s="23" t="s">
        <v>4358</v>
      </c>
      <c r="G33" s="35" t="s">
        <v>4359</v>
      </c>
      <c r="H33" s="191" t="s">
        <v>4349</v>
      </c>
      <c r="I33" s="187" t="s">
        <v>101</v>
      </c>
      <c r="J33" s="188" t="s">
        <v>101</v>
      </c>
      <c r="M33" s="36" t="s">
        <v>2641</v>
      </c>
      <c r="N33" s="36">
        <v>2</v>
      </c>
      <c r="O33" s="36" t="s">
        <v>4350</v>
      </c>
      <c r="P33" s="36" t="s">
        <v>184</v>
      </c>
      <c r="Q33" s="36"/>
      <c r="S33" s="23" t="str">
        <f t="shared" si="2"/>
        <v>FDD_23</v>
      </c>
      <c r="T33" s="23" t="s">
        <v>4344</v>
      </c>
      <c r="U33" s="23" t="s">
        <v>4360</v>
      </c>
      <c r="V33" s="35" t="s">
        <v>4361</v>
      </c>
    </row>
    <row r="34" spans="1:22" x14ac:dyDescent="0.2">
      <c r="A34" s="150"/>
      <c r="B34" s="141" t="str">
        <f>E35</f>
        <v>Legal</v>
      </c>
      <c r="C34" s="26"/>
      <c r="D34" s="26"/>
      <c r="E34" s="26"/>
      <c r="F34" s="26"/>
      <c r="G34" s="26"/>
      <c r="H34" s="26"/>
      <c r="I34" s="142"/>
      <c r="J34" s="142"/>
      <c r="M34" s="27"/>
      <c r="N34" s="27"/>
      <c r="O34" s="27"/>
      <c r="P34" s="27"/>
      <c r="Q34" s="27"/>
      <c r="S34" s="26"/>
      <c r="T34" s="26"/>
      <c r="U34" s="26"/>
      <c r="V34" s="26"/>
    </row>
    <row r="35" spans="1:22" ht="50.4" x14ac:dyDescent="0.25">
      <c r="A35" s="150"/>
      <c r="B35" s="12"/>
      <c r="C35" s="16" t="s">
        <v>129</v>
      </c>
      <c r="D35" s="16" t="s">
        <v>4362</v>
      </c>
      <c r="E35" s="16" t="s">
        <v>4363</v>
      </c>
      <c r="F35" s="16" t="s">
        <v>4364</v>
      </c>
      <c r="G35" s="15" t="s">
        <v>4365</v>
      </c>
      <c r="H35" s="179"/>
      <c r="I35" s="181" t="s">
        <v>101</v>
      </c>
      <c r="J35" s="182" t="s">
        <v>101</v>
      </c>
      <c r="M35" s="17" t="s">
        <v>2641</v>
      </c>
      <c r="N35" s="17">
        <v>2</v>
      </c>
      <c r="O35" s="17" t="s">
        <v>4245</v>
      </c>
      <c r="P35" s="17" t="s">
        <v>184</v>
      </c>
      <c r="Q35" s="17"/>
      <c r="S35" s="16" t="str">
        <f t="shared" ref="S35:S37" si="3">D35</f>
        <v>FDD_24</v>
      </c>
      <c r="T35" s="16" t="s">
        <v>4366</v>
      </c>
      <c r="U35" s="16" t="s">
        <v>4367</v>
      </c>
      <c r="V35" s="16" t="s">
        <v>4368</v>
      </c>
    </row>
    <row r="36" spans="1:22" ht="50.4" x14ac:dyDescent="0.25">
      <c r="A36" s="150"/>
      <c r="B36" s="12"/>
      <c r="C36" s="20" t="s">
        <v>85</v>
      </c>
      <c r="D36" s="20" t="s">
        <v>4369</v>
      </c>
      <c r="E36" s="20" t="s">
        <v>4363</v>
      </c>
      <c r="F36" s="20" t="s">
        <v>4370</v>
      </c>
      <c r="G36" s="19" t="s">
        <v>4371</v>
      </c>
      <c r="H36" s="189"/>
      <c r="I36" s="183" t="s">
        <v>101</v>
      </c>
      <c r="J36" s="184" t="s">
        <v>101</v>
      </c>
      <c r="M36" s="30">
        <v>2</v>
      </c>
      <c r="N36" s="30">
        <v>2</v>
      </c>
      <c r="O36" s="30" t="s">
        <v>4245</v>
      </c>
      <c r="P36" s="30" t="s">
        <v>184</v>
      </c>
      <c r="Q36" s="30"/>
      <c r="S36" s="20" t="str">
        <f t="shared" si="3"/>
        <v>FDD_25</v>
      </c>
      <c r="T36" s="20" t="s">
        <v>4366</v>
      </c>
      <c r="U36" s="20" t="s">
        <v>4372</v>
      </c>
      <c r="V36" s="20" t="s">
        <v>4373</v>
      </c>
    </row>
    <row r="37" spans="1:22" x14ac:dyDescent="0.25">
      <c r="A37" s="150"/>
      <c r="B37" s="12"/>
      <c r="C37" s="16" t="s">
        <v>85</v>
      </c>
      <c r="D37" s="16" t="s">
        <v>4374</v>
      </c>
      <c r="E37" s="21" t="s">
        <v>4363</v>
      </c>
      <c r="F37" s="21" t="s">
        <v>4375</v>
      </c>
      <c r="G37" s="21" t="s">
        <v>4376</v>
      </c>
      <c r="H37" s="180"/>
      <c r="I37" s="187" t="s">
        <v>101</v>
      </c>
      <c r="J37" s="188" t="s">
        <v>101</v>
      </c>
      <c r="M37" s="32" t="s">
        <v>2641</v>
      </c>
      <c r="N37" s="32">
        <v>3</v>
      </c>
      <c r="O37" s="32" t="s">
        <v>4245</v>
      </c>
      <c r="P37" s="32" t="s">
        <v>133</v>
      </c>
      <c r="Q37" s="32"/>
      <c r="S37" s="21" t="str">
        <f t="shared" si="3"/>
        <v>FDD_26</v>
      </c>
      <c r="T37" s="21" t="s">
        <v>4366</v>
      </c>
      <c r="U37" s="21" t="s">
        <v>4377</v>
      </c>
      <c r="V37" s="21" t="s">
        <v>4378</v>
      </c>
    </row>
    <row r="38" spans="1:22" x14ac:dyDescent="0.2">
      <c r="A38" s="150"/>
      <c r="B38" s="141" t="str">
        <f>E39</f>
        <v>Loan portfolio</v>
      </c>
      <c r="C38" s="26"/>
      <c r="D38" s="26"/>
      <c r="E38" s="26"/>
      <c r="F38" s="26"/>
      <c r="G38" s="26"/>
      <c r="H38" s="26"/>
      <c r="I38" s="142"/>
      <c r="J38" s="142"/>
      <c r="M38" s="27"/>
      <c r="N38" s="27"/>
      <c r="O38" s="27"/>
      <c r="P38" s="27"/>
      <c r="Q38" s="27"/>
      <c r="S38" s="26"/>
      <c r="T38" s="26"/>
      <c r="U38" s="26"/>
      <c r="V38" s="26"/>
    </row>
    <row r="39" spans="1:22" ht="37.799999999999997" x14ac:dyDescent="0.25">
      <c r="A39" s="150"/>
      <c r="B39" s="12"/>
      <c r="C39" s="16" t="s">
        <v>85</v>
      </c>
      <c r="D39" s="16" t="s">
        <v>4379</v>
      </c>
      <c r="E39" s="13" t="s">
        <v>4380</v>
      </c>
      <c r="F39" s="13" t="s">
        <v>4381</v>
      </c>
      <c r="G39" s="13" t="s">
        <v>4382</v>
      </c>
      <c r="H39" s="179"/>
      <c r="I39" s="181" t="s">
        <v>101</v>
      </c>
      <c r="J39" s="182" t="s">
        <v>101</v>
      </c>
      <c r="M39" s="29">
        <v>1</v>
      </c>
      <c r="N39" s="29">
        <v>1</v>
      </c>
      <c r="O39" s="29" t="s">
        <v>4245</v>
      </c>
      <c r="P39" s="29" t="s">
        <v>92</v>
      </c>
      <c r="Q39" s="29"/>
      <c r="S39" s="13" t="str">
        <f t="shared" ref="S39:S72" si="4">D39</f>
        <v>FDD_27</v>
      </c>
      <c r="T39" s="13" t="s">
        <v>4383</v>
      </c>
      <c r="U39" s="13" t="s">
        <v>4384</v>
      </c>
      <c r="V39" s="13" t="s">
        <v>4385</v>
      </c>
    </row>
    <row r="40" spans="1:22" ht="126" x14ac:dyDescent="0.25">
      <c r="A40" s="150"/>
      <c r="B40" s="12"/>
      <c r="C40" s="20" t="s">
        <v>129</v>
      </c>
      <c r="D40" s="20" t="s">
        <v>4386</v>
      </c>
      <c r="E40" s="20" t="s">
        <v>4380</v>
      </c>
      <c r="F40" s="20" t="s">
        <v>4387</v>
      </c>
      <c r="G40" s="19" t="s">
        <v>4388</v>
      </c>
      <c r="H40" s="189"/>
      <c r="I40" s="183" t="s">
        <v>101</v>
      </c>
      <c r="J40" s="184" t="s">
        <v>101</v>
      </c>
      <c r="M40" s="30">
        <v>1</v>
      </c>
      <c r="N40" s="30">
        <v>1</v>
      </c>
      <c r="O40" s="30" t="s">
        <v>4245</v>
      </c>
      <c r="P40" s="30" t="s">
        <v>92</v>
      </c>
      <c r="Q40" s="30"/>
      <c r="S40" s="20" t="str">
        <f t="shared" si="4"/>
        <v>FDD_28</v>
      </c>
      <c r="T40" s="20" t="s">
        <v>4383</v>
      </c>
      <c r="U40" s="20" t="s">
        <v>4389</v>
      </c>
      <c r="V40" s="20" t="s">
        <v>4390</v>
      </c>
    </row>
    <row r="41" spans="1:22" ht="25.2" x14ac:dyDescent="0.25">
      <c r="A41" s="150"/>
      <c r="B41" s="12"/>
      <c r="C41" s="16" t="s">
        <v>129</v>
      </c>
      <c r="D41" s="16" t="s">
        <v>4391</v>
      </c>
      <c r="E41" s="20" t="s">
        <v>4380</v>
      </c>
      <c r="F41" s="20" t="s">
        <v>4392</v>
      </c>
      <c r="G41" s="20" t="s">
        <v>4393</v>
      </c>
      <c r="H41" s="189"/>
      <c r="I41" s="183" t="s">
        <v>101</v>
      </c>
      <c r="J41" s="184" t="s">
        <v>101</v>
      </c>
      <c r="M41" s="30">
        <v>2</v>
      </c>
      <c r="N41" s="30">
        <v>2</v>
      </c>
      <c r="O41" s="30" t="s">
        <v>4245</v>
      </c>
      <c r="P41" s="30" t="s">
        <v>184</v>
      </c>
      <c r="Q41" s="30"/>
      <c r="S41" s="20" t="str">
        <f t="shared" si="4"/>
        <v>FDD_29</v>
      </c>
      <c r="T41" s="20" t="s">
        <v>4383</v>
      </c>
      <c r="U41" s="20" t="s">
        <v>4394</v>
      </c>
      <c r="V41" s="20" t="s">
        <v>4395</v>
      </c>
    </row>
    <row r="42" spans="1:22" ht="37.799999999999997" x14ac:dyDescent="0.25">
      <c r="A42" s="150"/>
      <c r="B42" s="12"/>
      <c r="C42" s="20" t="s">
        <v>85</v>
      </c>
      <c r="D42" s="20" t="s">
        <v>4396</v>
      </c>
      <c r="E42" s="20" t="s">
        <v>4380</v>
      </c>
      <c r="F42" s="20" t="s">
        <v>4397</v>
      </c>
      <c r="G42" s="20" t="s">
        <v>4398</v>
      </c>
      <c r="H42" s="189"/>
      <c r="I42" s="183" t="s">
        <v>101</v>
      </c>
      <c r="J42" s="184" t="s">
        <v>101</v>
      </c>
      <c r="M42" s="30">
        <v>2</v>
      </c>
      <c r="N42" s="30">
        <v>2</v>
      </c>
      <c r="O42" s="30" t="s">
        <v>4399</v>
      </c>
      <c r="P42" s="30" t="s">
        <v>184</v>
      </c>
      <c r="Q42" s="30"/>
      <c r="S42" s="20" t="str">
        <f t="shared" si="4"/>
        <v>FDD_30</v>
      </c>
      <c r="T42" s="20" t="s">
        <v>4383</v>
      </c>
      <c r="U42" s="20" t="s">
        <v>4400</v>
      </c>
      <c r="V42" s="20" t="s">
        <v>4401</v>
      </c>
    </row>
    <row r="43" spans="1:22" ht="50.4" x14ac:dyDescent="0.25">
      <c r="A43" s="150"/>
      <c r="B43" s="12"/>
      <c r="C43" s="15" t="s">
        <v>85</v>
      </c>
      <c r="D43" s="15" t="s">
        <v>4402</v>
      </c>
      <c r="E43" s="19" t="s">
        <v>4380</v>
      </c>
      <c r="F43" s="19" t="s">
        <v>4403</v>
      </c>
      <c r="G43" s="19" t="s">
        <v>4404</v>
      </c>
      <c r="H43" s="192"/>
      <c r="I43" s="185" t="s">
        <v>101</v>
      </c>
      <c r="J43" s="186" t="s">
        <v>101</v>
      </c>
      <c r="K43" s="42"/>
      <c r="L43" s="42"/>
      <c r="M43" s="146">
        <v>1</v>
      </c>
      <c r="N43" s="146">
        <v>1</v>
      </c>
      <c r="O43" s="146" t="s">
        <v>4245</v>
      </c>
      <c r="P43" s="146" t="s">
        <v>92</v>
      </c>
      <c r="Q43" s="146"/>
      <c r="R43" s="42"/>
      <c r="S43" s="19" t="str">
        <f t="shared" si="4"/>
        <v>FDD_31</v>
      </c>
      <c r="T43" s="19" t="s">
        <v>4383</v>
      </c>
      <c r="U43" s="19" t="s">
        <v>4405</v>
      </c>
      <c r="V43" s="19" t="s">
        <v>4406</v>
      </c>
    </row>
    <row r="44" spans="1:22" ht="25.2" x14ac:dyDescent="0.25">
      <c r="A44" s="150"/>
      <c r="B44" s="12"/>
      <c r="C44" s="20" t="s">
        <v>85</v>
      </c>
      <c r="D44" s="20" t="s">
        <v>4407</v>
      </c>
      <c r="E44" s="20" t="s">
        <v>4380</v>
      </c>
      <c r="F44" s="20" t="s">
        <v>4408</v>
      </c>
      <c r="G44" s="20" t="s">
        <v>4409</v>
      </c>
      <c r="H44" s="189" t="s">
        <v>4349</v>
      </c>
      <c r="I44" s="183" t="s">
        <v>101</v>
      </c>
      <c r="J44" s="184" t="s">
        <v>101</v>
      </c>
      <c r="M44" s="30" t="s">
        <v>2641</v>
      </c>
      <c r="N44" s="30">
        <v>1</v>
      </c>
      <c r="O44" s="30" t="s">
        <v>4399</v>
      </c>
      <c r="P44" s="30" t="s">
        <v>92</v>
      </c>
      <c r="Q44" s="30"/>
      <c r="S44" s="20" t="str">
        <f t="shared" si="4"/>
        <v>FDD_32</v>
      </c>
      <c r="T44" s="20" t="s">
        <v>4383</v>
      </c>
      <c r="U44" s="19" t="s">
        <v>4410</v>
      </c>
      <c r="V44" s="19" t="s">
        <v>4411</v>
      </c>
    </row>
    <row r="45" spans="1:22" ht="63" x14ac:dyDescent="0.25">
      <c r="A45" s="150"/>
      <c r="B45" s="12"/>
      <c r="C45" s="16" t="s">
        <v>85</v>
      </c>
      <c r="D45" s="16" t="s">
        <v>4412</v>
      </c>
      <c r="E45" s="20" t="s">
        <v>4380</v>
      </c>
      <c r="F45" s="20" t="s">
        <v>4413</v>
      </c>
      <c r="G45" s="19" t="s">
        <v>4414</v>
      </c>
      <c r="H45" s="192"/>
      <c r="I45" s="185" t="s">
        <v>101</v>
      </c>
      <c r="J45" s="186" t="s">
        <v>101</v>
      </c>
      <c r="K45" s="42"/>
      <c r="L45" s="42"/>
      <c r="M45" s="146">
        <v>1</v>
      </c>
      <c r="N45" s="146">
        <v>1</v>
      </c>
      <c r="O45" s="146" t="s">
        <v>4399</v>
      </c>
      <c r="P45" s="146" t="s">
        <v>92</v>
      </c>
      <c r="Q45" s="146"/>
      <c r="R45" s="42"/>
      <c r="S45" s="19" t="str">
        <f t="shared" si="4"/>
        <v>FDD_33</v>
      </c>
      <c r="T45" s="19" t="s">
        <v>4383</v>
      </c>
      <c r="U45" s="19" t="s">
        <v>4415</v>
      </c>
      <c r="V45" s="19" t="s">
        <v>4416</v>
      </c>
    </row>
    <row r="46" spans="1:22" ht="25.2" x14ac:dyDescent="0.25">
      <c r="A46" s="150"/>
      <c r="B46" s="12"/>
      <c r="C46" s="20" t="s">
        <v>85</v>
      </c>
      <c r="D46" s="20" t="s">
        <v>4417</v>
      </c>
      <c r="E46" s="20" t="s">
        <v>4380</v>
      </c>
      <c r="F46" s="20" t="s">
        <v>4418</v>
      </c>
      <c r="G46" s="20" t="s">
        <v>4419</v>
      </c>
      <c r="H46" s="189" t="s">
        <v>4349</v>
      </c>
      <c r="I46" s="183" t="s">
        <v>101</v>
      </c>
      <c r="J46" s="184" t="s">
        <v>101</v>
      </c>
      <c r="M46" s="30">
        <v>2</v>
      </c>
      <c r="N46" s="30">
        <v>2</v>
      </c>
      <c r="O46" s="30" t="s">
        <v>4399</v>
      </c>
      <c r="P46" s="30" t="s">
        <v>184</v>
      </c>
      <c r="Q46" s="30"/>
      <c r="S46" s="20" t="str">
        <f t="shared" si="4"/>
        <v>FDD_34</v>
      </c>
      <c r="T46" s="20" t="s">
        <v>4383</v>
      </c>
      <c r="U46" s="20" t="s">
        <v>4420</v>
      </c>
      <c r="V46" s="20" t="s">
        <v>4421</v>
      </c>
    </row>
    <row r="47" spans="1:22" ht="63" x14ac:dyDescent="0.25">
      <c r="A47" s="150"/>
      <c r="B47" s="12"/>
      <c r="C47" s="16" t="s">
        <v>85</v>
      </c>
      <c r="D47" s="16" t="s">
        <v>4422</v>
      </c>
      <c r="E47" s="20" t="s">
        <v>4380</v>
      </c>
      <c r="F47" s="20" t="s">
        <v>4423</v>
      </c>
      <c r="G47" s="20" t="s">
        <v>4424</v>
      </c>
      <c r="H47" s="189" t="s">
        <v>4425</v>
      </c>
      <c r="I47" s="183" t="s">
        <v>101</v>
      </c>
      <c r="J47" s="184" t="s">
        <v>101</v>
      </c>
      <c r="M47" s="30">
        <v>2</v>
      </c>
      <c r="N47" s="30">
        <v>2</v>
      </c>
      <c r="O47" s="30" t="s">
        <v>4426</v>
      </c>
      <c r="P47" s="30" t="s">
        <v>184</v>
      </c>
      <c r="Q47" s="30"/>
      <c r="S47" s="20" t="str">
        <f t="shared" si="4"/>
        <v>FDD_35</v>
      </c>
      <c r="T47" s="20" t="s">
        <v>4383</v>
      </c>
      <c r="U47" s="20" t="s">
        <v>4427</v>
      </c>
      <c r="V47" s="20" t="s">
        <v>4428</v>
      </c>
    </row>
    <row r="48" spans="1:22" ht="63" x14ac:dyDescent="0.25">
      <c r="A48" s="150"/>
      <c r="B48" s="12"/>
      <c r="C48" s="20" t="s">
        <v>85</v>
      </c>
      <c r="D48" s="20" t="s">
        <v>4429</v>
      </c>
      <c r="E48" s="20" t="s">
        <v>4380</v>
      </c>
      <c r="F48" s="20" t="s">
        <v>4430</v>
      </c>
      <c r="G48" s="20" t="s">
        <v>4431</v>
      </c>
      <c r="H48" s="189" t="s">
        <v>4425</v>
      </c>
      <c r="I48" s="183" t="s">
        <v>101</v>
      </c>
      <c r="J48" s="184" t="s">
        <v>101</v>
      </c>
      <c r="M48" s="30">
        <v>2</v>
      </c>
      <c r="N48" s="30">
        <v>2</v>
      </c>
      <c r="O48" s="30" t="s">
        <v>4426</v>
      </c>
      <c r="P48" s="30" t="s">
        <v>184</v>
      </c>
      <c r="Q48" s="30"/>
      <c r="S48" s="20" t="str">
        <f t="shared" si="4"/>
        <v>FDD_36</v>
      </c>
      <c r="T48" s="20" t="s">
        <v>4383</v>
      </c>
      <c r="U48" s="20" t="s">
        <v>4432</v>
      </c>
      <c r="V48" s="20" t="s">
        <v>4433</v>
      </c>
    </row>
    <row r="49" spans="1:22" ht="88.2" x14ac:dyDescent="0.25">
      <c r="A49" s="150"/>
      <c r="B49" s="12"/>
      <c r="C49" s="16" t="s">
        <v>129</v>
      </c>
      <c r="D49" s="16" t="s">
        <v>4434</v>
      </c>
      <c r="E49" s="20" t="s">
        <v>4380</v>
      </c>
      <c r="F49" s="20" t="s">
        <v>4435</v>
      </c>
      <c r="G49" s="19" t="s">
        <v>4436</v>
      </c>
      <c r="H49" s="192" t="s">
        <v>4425</v>
      </c>
      <c r="I49" s="185" t="s">
        <v>101</v>
      </c>
      <c r="J49" s="186" t="s">
        <v>101</v>
      </c>
      <c r="K49" s="42"/>
      <c r="L49" s="42"/>
      <c r="M49" s="146">
        <v>1</v>
      </c>
      <c r="N49" s="146">
        <v>2</v>
      </c>
      <c r="O49" s="146" t="s">
        <v>4426</v>
      </c>
      <c r="P49" s="146" t="s">
        <v>184</v>
      </c>
      <c r="Q49" s="146"/>
      <c r="R49" s="42"/>
      <c r="S49" s="19" t="str">
        <f t="shared" si="4"/>
        <v>FDD_37</v>
      </c>
      <c r="T49" s="19" t="s">
        <v>4383</v>
      </c>
      <c r="U49" s="19" t="s">
        <v>4437</v>
      </c>
      <c r="V49" s="19" t="s">
        <v>4438</v>
      </c>
    </row>
    <row r="50" spans="1:22" ht="37.799999999999997" x14ac:dyDescent="0.25">
      <c r="A50" s="150"/>
      <c r="B50" s="12"/>
      <c r="C50" s="20" t="s">
        <v>129</v>
      </c>
      <c r="D50" s="20" t="s">
        <v>4439</v>
      </c>
      <c r="E50" s="21" t="s">
        <v>4380</v>
      </c>
      <c r="F50" s="21" t="s">
        <v>4440</v>
      </c>
      <c r="G50" s="21" t="s">
        <v>4441</v>
      </c>
      <c r="H50" s="189"/>
      <c r="I50" s="183" t="s">
        <v>101</v>
      </c>
      <c r="J50" s="184" t="s">
        <v>101</v>
      </c>
      <c r="M50" s="30" t="s">
        <v>2641</v>
      </c>
      <c r="N50" s="30">
        <v>1</v>
      </c>
      <c r="O50" s="30" t="s">
        <v>4426</v>
      </c>
      <c r="P50" s="30" t="s">
        <v>92</v>
      </c>
      <c r="Q50" s="30"/>
      <c r="S50" s="21" t="str">
        <f t="shared" si="4"/>
        <v>FDD_38</v>
      </c>
      <c r="T50" s="21" t="s">
        <v>4383</v>
      </c>
      <c r="U50" s="21" t="s">
        <v>4442</v>
      </c>
      <c r="V50" s="21" t="s">
        <v>4443</v>
      </c>
    </row>
    <row r="51" spans="1:22" ht="113.4" x14ac:dyDescent="0.25">
      <c r="A51" s="150"/>
      <c r="B51" s="12"/>
      <c r="C51" s="16" t="s">
        <v>129</v>
      </c>
      <c r="D51" s="16" t="s">
        <v>4444</v>
      </c>
      <c r="E51" s="20" t="s">
        <v>4380</v>
      </c>
      <c r="F51" s="20" t="s">
        <v>4445</v>
      </c>
      <c r="G51" s="19" t="s">
        <v>4446</v>
      </c>
      <c r="H51" s="192"/>
      <c r="I51" s="185" t="s">
        <v>101</v>
      </c>
      <c r="J51" s="186" t="s">
        <v>101</v>
      </c>
      <c r="K51" s="42"/>
      <c r="L51" s="42"/>
      <c r="M51" s="146">
        <v>1</v>
      </c>
      <c r="N51" s="146">
        <v>1</v>
      </c>
      <c r="O51" s="146" t="s">
        <v>4426</v>
      </c>
      <c r="P51" s="146" t="s">
        <v>92</v>
      </c>
      <c r="Q51" s="146"/>
      <c r="R51" s="42"/>
      <c r="S51" s="19" t="str">
        <f t="shared" si="4"/>
        <v>FDD_39</v>
      </c>
      <c r="T51" s="19" t="s">
        <v>4383</v>
      </c>
      <c r="U51" s="19" t="s">
        <v>4447</v>
      </c>
      <c r="V51" s="19" t="s">
        <v>4448</v>
      </c>
    </row>
    <row r="52" spans="1:22" ht="37.799999999999997" x14ac:dyDescent="0.25">
      <c r="A52" s="150"/>
      <c r="B52" s="12"/>
      <c r="C52" s="20" t="s">
        <v>85</v>
      </c>
      <c r="D52" s="20" t="s">
        <v>4449</v>
      </c>
      <c r="E52" s="20" t="s">
        <v>4380</v>
      </c>
      <c r="F52" s="20" t="s">
        <v>4450</v>
      </c>
      <c r="G52" s="19" t="s">
        <v>4451</v>
      </c>
      <c r="H52" s="192"/>
      <c r="I52" s="185" t="s">
        <v>101</v>
      </c>
      <c r="J52" s="186" t="s">
        <v>101</v>
      </c>
      <c r="K52" s="42"/>
      <c r="L52" s="42"/>
      <c r="M52" s="146">
        <v>1</v>
      </c>
      <c r="N52" s="146">
        <v>1</v>
      </c>
      <c r="O52" s="146" t="s">
        <v>4426</v>
      </c>
      <c r="P52" s="146" t="s">
        <v>92</v>
      </c>
      <c r="Q52" s="146"/>
      <c r="R52" s="42"/>
      <c r="S52" s="19" t="str">
        <f t="shared" si="4"/>
        <v>FDD_40</v>
      </c>
      <c r="T52" s="19" t="s">
        <v>4383</v>
      </c>
      <c r="U52" s="19" t="s">
        <v>4452</v>
      </c>
      <c r="V52" s="19" t="s">
        <v>4453</v>
      </c>
    </row>
    <row r="53" spans="1:22" ht="25.2" x14ac:dyDescent="0.25">
      <c r="A53" s="150"/>
      <c r="B53" s="12"/>
      <c r="C53" s="16" t="s">
        <v>129</v>
      </c>
      <c r="D53" s="16" t="s">
        <v>4454</v>
      </c>
      <c r="E53" s="20" t="s">
        <v>4380</v>
      </c>
      <c r="F53" s="20" t="s">
        <v>39</v>
      </c>
      <c r="G53" s="20" t="s">
        <v>4455</v>
      </c>
      <c r="H53" s="189" t="s">
        <v>4349</v>
      </c>
      <c r="I53" s="183" t="s">
        <v>101</v>
      </c>
      <c r="J53" s="184" t="s">
        <v>101</v>
      </c>
      <c r="M53" s="30">
        <v>1</v>
      </c>
      <c r="N53" s="30">
        <v>1</v>
      </c>
      <c r="O53" s="30" t="s">
        <v>4399</v>
      </c>
      <c r="P53" s="30" t="s">
        <v>92</v>
      </c>
      <c r="Q53" s="30"/>
      <c r="S53" s="20" t="str">
        <f t="shared" si="4"/>
        <v>FDD_41</v>
      </c>
      <c r="T53" s="20" t="s">
        <v>4383</v>
      </c>
      <c r="U53" s="20" t="s">
        <v>4456</v>
      </c>
      <c r="V53" s="20" t="s">
        <v>4457</v>
      </c>
    </row>
    <row r="54" spans="1:22" ht="176.4" x14ac:dyDescent="0.25">
      <c r="A54" s="150"/>
      <c r="B54" s="12"/>
      <c r="C54" s="20" t="s">
        <v>85</v>
      </c>
      <c r="D54" s="20" t="s">
        <v>4458</v>
      </c>
      <c r="E54" s="19" t="s">
        <v>4380</v>
      </c>
      <c r="F54" s="19" t="s">
        <v>4459</v>
      </c>
      <c r="G54" s="19" t="s">
        <v>4460</v>
      </c>
      <c r="H54" s="192"/>
      <c r="I54" s="185" t="s">
        <v>101</v>
      </c>
      <c r="J54" s="186" t="s">
        <v>101</v>
      </c>
      <c r="K54" s="42"/>
      <c r="L54" s="42"/>
      <c r="M54" s="146" t="s">
        <v>2641</v>
      </c>
      <c r="N54" s="146">
        <v>2</v>
      </c>
      <c r="O54" s="146" t="s">
        <v>4245</v>
      </c>
      <c r="P54" s="146" t="s">
        <v>184</v>
      </c>
      <c r="Q54" s="146"/>
      <c r="R54" s="42"/>
      <c r="S54" s="19" t="str">
        <f t="shared" si="4"/>
        <v>FDD_42</v>
      </c>
      <c r="T54" s="19" t="s">
        <v>4383</v>
      </c>
      <c r="U54" s="19" t="s">
        <v>4461</v>
      </c>
      <c r="V54" s="19" t="s">
        <v>4462</v>
      </c>
    </row>
    <row r="55" spans="1:22" ht="50.4" x14ac:dyDescent="0.25">
      <c r="A55" s="150"/>
      <c r="B55" s="12"/>
      <c r="C55" s="16" t="s">
        <v>85</v>
      </c>
      <c r="D55" s="16" t="s">
        <v>4463</v>
      </c>
      <c r="E55" s="19" t="s">
        <v>4380</v>
      </c>
      <c r="F55" s="19" t="s">
        <v>4464</v>
      </c>
      <c r="G55" s="19" t="s">
        <v>4465</v>
      </c>
      <c r="H55" s="192"/>
      <c r="I55" s="185" t="s">
        <v>101</v>
      </c>
      <c r="J55" s="186" t="s">
        <v>101</v>
      </c>
      <c r="K55" s="42"/>
      <c r="L55" s="42"/>
      <c r="M55" s="146" t="s">
        <v>2641</v>
      </c>
      <c r="N55" s="146">
        <v>2</v>
      </c>
      <c r="O55" s="146" t="s">
        <v>4399</v>
      </c>
      <c r="P55" s="146" t="s">
        <v>184</v>
      </c>
      <c r="Q55" s="146"/>
      <c r="R55" s="42"/>
      <c r="S55" s="19" t="str">
        <f t="shared" si="4"/>
        <v>FDD_43</v>
      </c>
      <c r="T55" s="19" t="s">
        <v>4383</v>
      </c>
      <c r="U55" s="19" t="s">
        <v>4466</v>
      </c>
      <c r="V55" s="19" t="s">
        <v>4467</v>
      </c>
    </row>
    <row r="56" spans="1:22" ht="37.799999999999997" x14ac:dyDescent="0.25">
      <c r="A56" s="150"/>
      <c r="B56" s="12"/>
      <c r="C56" s="20" t="s">
        <v>85</v>
      </c>
      <c r="D56" s="20" t="s">
        <v>4468</v>
      </c>
      <c r="E56" s="20" t="s">
        <v>4380</v>
      </c>
      <c r="F56" s="20" t="s">
        <v>4469</v>
      </c>
      <c r="G56" s="20" t="s">
        <v>4470</v>
      </c>
      <c r="H56" s="189"/>
      <c r="I56" s="183" t="s">
        <v>101</v>
      </c>
      <c r="J56" s="184" t="s">
        <v>101</v>
      </c>
      <c r="M56" s="30">
        <v>1</v>
      </c>
      <c r="N56" s="30">
        <v>1</v>
      </c>
      <c r="O56" s="30" t="s">
        <v>4426</v>
      </c>
      <c r="P56" s="30" t="s">
        <v>92</v>
      </c>
      <c r="Q56" s="30"/>
      <c r="S56" s="20" t="str">
        <f t="shared" si="4"/>
        <v>FDD_44</v>
      </c>
      <c r="T56" s="20" t="s">
        <v>4383</v>
      </c>
      <c r="U56" s="20" t="s">
        <v>4469</v>
      </c>
      <c r="V56" s="20" t="s">
        <v>4471</v>
      </c>
    </row>
    <row r="57" spans="1:22" x14ac:dyDescent="0.25">
      <c r="A57" s="150"/>
      <c r="B57" s="12"/>
      <c r="C57" s="16" t="s">
        <v>85</v>
      </c>
      <c r="D57" s="16" t="s">
        <v>4472</v>
      </c>
      <c r="E57" s="20" t="s">
        <v>4380</v>
      </c>
      <c r="F57" s="20" t="s">
        <v>4473</v>
      </c>
      <c r="G57" s="20" t="s">
        <v>4474</v>
      </c>
      <c r="H57" s="189"/>
      <c r="I57" s="183" t="s">
        <v>101</v>
      </c>
      <c r="J57" s="184" t="s">
        <v>101</v>
      </c>
      <c r="M57" s="30">
        <v>2</v>
      </c>
      <c r="N57" s="30">
        <v>2</v>
      </c>
      <c r="O57" s="30" t="s">
        <v>4399</v>
      </c>
      <c r="P57" s="30" t="s">
        <v>184</v>
      </c>
      <c r="Q57" s="30"/>
      <c r="S57" s="20" t="str">
        <f t="shared" si="4"/>
        <v>FDD_45</v>
      </c>
      <c r="T57" s="20" t="s">
        <v>4383</v>
      </c>
      <c r="U57" s="20" t="s">
        <v>4475</v>
      </c>
      <c r="V57" s="20" t="s">
        <v>4476</v>
      </c>
    </row>
    <row r="58" spans="1:22" ht="37.799999999999997" x14ac:dyDescent="0.25">
      <c r="A58" s="150"/>
      <c r="B58" s="12"/>
      <c r="C58" s="20" t="s">
        <v>85</v>
      </c>
      <c r="D58" s="20" t="s">
        <v>4477</v>
      </c>
      <c r="E58" s="20" t="s">
        <v>4380</v>
      </c>
      <c r="F58" s="20" t="s">
        <v>4478</v>
      </c>
      <c r="G58" s="20" t="s">
        <v>4479</v>
      </c>
      <c r="H58" s="189"/>
      <c r="I58" s="183" t="s">
        <v>101</v>
      </c>
      <c r="J58" s="184" t="s">
        <v>101</v>
      </c>
      <c r="M58" s="30">
        <v>1</v>
      </c>
      <c r="N58" s="30">
        <v>1</v>
      </c>
      <c r="O58" s="30" t="s">
        <v>4426</v>
      </c>
      <c r="P58" s="30" t="s">
        <v>92</v>
      </c>
      <c r="Q58" s="30"/>
      <c r="S58" s="20" t="str">
        <f t="shared" si="4"/>
        <v>FDD_46</v>
      </c>
      <c r="T58" s="20" t="s">
        <v>4383</v>
      </c>
      <c r="U58" s="20" t="s">
        <v>4480</v>
      </c>
      <c r="V58" s="20" t="s">
        <v>4481</v>
      </c>
    </row>
    <row r="59" spans="1:22" ht="25.2" x14ac:dyDescent="0.25">
      <c r="A59" s="150"/>
      <c r="B59" s="12"/>
      <c r="C59" s="16" t="s">
        <v>85</v>
      </c>
      <c r="D59" s="16" t="s">
        <v>4482</v>
      </c>
      <c r="E59" s="20" t="s">
        <v>4380</v>
      </c>
      <c r="F59" s="20" t="s">
        <v>4483</v>
      </c>
      <c r="G59" s="20" t="s">
        <v>4484</v>
      </c>
      <c r="H59" s="189"/>
      <c r="I59" s="183" t="s">
        <v>101</v>
      </c>
      <c r="J59" s="184" t="s">
        <v>101</v>
      </c>
      <c r="M59" s="30">
        <v>2</v>
      </c>
      <c r="N59" s="30">
        <v>2</v>
      </c>
      <c r="O59" s="30" t="s">
        <v>4245</v>
      </c>
      <c r="P59" s="30" t="s">
        <v>184</v>
      </c>
      <c r="Q59" s="30"/>
      <c r="S59" s="20" t="str">
        <f t="shared" si="4"/>
        <v>FDD_47</v>
      </c>
      <c r="T59" s="20" t="s">
        <v>4383</v>
      </c>
      <c r="U59" s="20" t="s">
        <v>4485</v>
      </c>
      <c r="V59" s="20" t="s">
        <v>4486</v>
      </c>
    </row>
    <row r="60" spans="1:22" ht="88.2" x14ac:dyDescent="0.25">
      <c r="A60" s="150"/>
      <c r="B60" s="12"/>
      <c r="C60" s="20" t="s">
        <v>85</v>
      </c>
      <c r="D60" s="20" t="s">
        <v>4487</v>
      </c>
      <c r="E60" s="19" t="s">
        <v>4380</v>
      </c>
      <c r="F60" s="19" t="s">
        <v>4488</v>
      </c>
      <c r="G60" s="19" t="s">
        <v>4489</v>
      </c>
      <c r="H60" s="192" t="s">
        <v>4349</v>
      </c>
      <c r="I60" s="185" t="s">
        <v>101</v>
      </c>
      <c r="J60" s="186" t="s">
        <v>101</v>
      </c>
      <c r="K60" s="42"/>
      <c r="L60" s="42"/>
      <c r="M60" s="146">
        <v>1</v>
      </c>
      <c r="N60" s="146">
        <v>1</v>
      </c>
      <c r="O60" s="146" t="s">
        <v>4399</v>
      </c>
      <c r="P60" s="146" t="s">
        <v>92</v>
      </c>
      <c r="Q60" s="146"/>
      <c r="R60" s="42"/>
      <c r="S60" s="19" t="str">
        <f t="shared" si="4"/>
        <v>FDD_48</v>
      </c>
      <c r="T60" s="19" t="s">
        <v>4383</v>
      </c>
      <c r="U60" s="19" t="s">
        <v>4488</v>
      </c>
      <c r="V60" s="19" t="s">
        <v>4490</v>
      </c>
    </row>
    <row r="61" spans="1:22" ht="37.799999999999997" x14ac:dyDescent="0.25">
      <c r="A61" s="150"/>
      <c r="B61" s="12"/>
      <c r="C61" s="16" t="s">
        <v>129</v>
      </c>
      <c r="D61" s="16" t="s">
        <v>4491</v>
      </c>
      <c r="E61" s="19" t="s">
        <v>4380</v>
      </c>
      <c r="F61" s="19" t="s">
        <v>4492</v>
      </c>
      <c r="G61" s="19" t="s">
        <v>4493</v>
      </c>
      <c r="H61" s="192"/>
      <c r="I61" s="185" t="s">
        <v>101</v>
      </c>
      <c r="J61" s="186" t="s">
        <v>101</v>
      </c>
      <c r="K61" s="42"/>
      <c r="L61" s="42"/>
      <c r="M61" s="146">
        <v>2</v>
      </c>
      <c r="N61" s="146">
        <v>2</v>
      </c>
      <c r="O61" s="146" t="s">
        <v>4426</v>
      </c>
      <c r="P61" s="146" t="s">
        <v>184</v>
      </c>
      <c r="Q61" s="146"/>
      <c r="R61" s="42"/>
      <c r="S61" s="19" t="str">
        <f t="shared" si="4"/>
        <v>FDD_49</v>
      </c>
      <c r="T61" s="19" t="s">
        <v>4383</v>
      </c>
      <c r="U61" s="19" t="s">
        <v>4494</v>
      </c>
      <c r="V61" s="19" t="s">
        <v>4495</v>
      </c>
    </row>
    <row r="62" spans="1:22" ht="50.4" x14ac:dyDescent="0.25">
      <c r="A62" s="150"/>
      <c r="B62" s="12"/>
      <c r="C62" s="20" t="s">
        <v>85</v>
      </c>
      <c r="D62" s="20" t="s">
        <v>4496</v>
      </c>
      <c r="E62" s="20" t="s">
        <v>4380</v>
      </c>
      <c r="F62" s="20" t="s">
        <v>4497</v>
      </c>
      <c r="G62" s="20" t="s">
        <v>4498</v>
      </c>
      <c r="H62" s="189"/>
      <c r="I62" s="183" t="s">
        <v>101</v>
      </c>
      <c r="J62" s="184" t="s">
        <v>101</v>
      </c>
      <c r="M62" s="30">
        <v>2</v>
      </c>
      <c r="N62" s="30">
        <v>2</v>
      </c>
      <c r="O62" s="30" t="s">
        <v>4399</v>
      </c>
      <c r="P62" s="30" t="s">
        <v>184</v>
      </c>
      <c r="Q62" s="30"/>
      <c r="S62" s="20" t="str">
        <f t="shared" si="4"/>
        <v>FDD_50</v>
      </c>
      <c r="T62" s="20" t="s">
        <v>4383</v>
      </c>
      <c r="U62" s="20" t="s">
        <v>4499</v>
      </c>
      <c r="V62" s="20" t="s">
        <v>4500</v>
      </c>
    </row>
    <row r="63" spans="1:22" ht="25.2" x14ac:dyDescent="0.25">
      <c r="A63" s="150"/>
      <c r="B63" s="12"/>
      <c r="C63" s="16" t="s">
        <v>85</v>
      </c>
      <c r="D63" s="16" t="s">
        <v>4501</v>
      </c>
      <c r="E63" s="20" t="s">
        <v>4380</v>
      </c>
      <c r="F63" s="20" t="s">
        <v>4502</v>
      </c>
      <c r="G63" s="19" t="s">
        <v>4503</v>
      </c>
      <c r="H63" s="189"/>
      <c r="I63" s="183" t="s">
        <v>101</v>
      </c>
      <c r="J63" s="184" t="s">
        <v>101</v>
      </c>
      <c r="M63" s="30">
        <v>2</v>
      </c>
      <c r="N63" s="30">
        <v>2</v>
      </c>
      <c r="O63" s="30" t="s">
        <v>4399</v>
      </c>
      <c r="P63" s="30" t="s">
        <v>184</v>
      </c>
      <c r="Q63" s="30"/>
      <c r="S63" s="20" t="str">
        <f t="shared" si="4"/>
        <v>FDD_51</v>
      </c>
      <c r="T63" s="20" t="s">
        <v>4383</v>
      </c>
      <c r="U63" s="20" t="s">
        <v>4504</v>
      </c>
      <c r="V63" s="20" t="s">
        <v>4505</v>
      </c>
    </row>
    <row r="64" spans="1:22" ht="37.799999999999997" x14ac:dyDescent="0.25">
      <c r="A64" s="150"/>
      <c r="B64" s="12"/>
      <c r="C64" s="20" t="s">
        <v>129</v>
      </c>
      <c r="D64" s="20" t="s">
        <v>4506</v>
      </c>
      <c r="E64" s="21" t="s">
        <v>4380</v>
      </c>
      <c r="F64" s="21" t="s">
        <v>4507</v>
      </c>
      <c r="G64" s="21" t="s">
        <v>4508</v>
      </c>
      <c r="H64" s="189"/>
      <c r="I64" s="183" t="s">
        <v>101</v>
      </c>
      <c r="J64" s="184" t="s">
        <v>101</v>
      </c>
      <c r="M64" s="30">
        <v>2</v>
      </c>
      <c r="N64" s="30">
        <v>2</v>
      </c>
      <c r="O64" s="30" t="s">
        <v>4426</v>
      </c>
      <c r="P64" s="30" t="s">
        <v>184</v>
      </c>
      <c r="Q64" s="30"/>
      <c r="S64" s="21" t="str">
        <f t="shared" si="4"/>
        <v>FDD_52</v>
      </c>
      <c r="T64" s="21" t="s">
        <v>4383</v>
      </c>
      <c r="U64" s="21" t="s">
        <v>4509</v>
      </c>
      <c r="V64" s="21" t="s">
        <v>4510</v>
      </c>
    </row>
    <row r="65" spans="1:22" ht="163.80000000000001" x14ac:dyDescent="0.25">
      <c r="A65" s="150"/>
      <c r="B65" s="12"/>
      <c r="C65" s="16" t="s">
        <v>85</v>
      </c>
      <c r="D65" s="16" t="s">
        <v>4511</v>
      </c>
      <c r="E65" s="20" t="s">
        <v>4380</v>
      </c>
      <c r="F65" s="20" t="s">
        <v>4512</v>
      </c>
      <c r="G65" s="20" t="s">
        <v>4513</v>
      </c>
      <c r="H65" s="189"/>
      <c r="I65" s="183" t="s">
        <v>101</v>
      </c>
      <c r="J65" s="184" t="s">
        <v>101</v>
      </c>
      <c r="M65" s="30">
        <v>1</v>
      </c>
      <c r="N65" s="30">
        <v>1</v>
      </c>
      <c r="O65" s="30" t="s">
        <v>4399</v>
      </c>
      <c r="P65" s="30" t="s">
        <v>92</v>
      </c>
      <c r="Q65" s="30"/>
      <c r="S65" s="20" t="str">
        <f t="shared" si="4"/>
        <v>FDD_53</v>
      </c>
      <c r="T65" s="20" t="s">
        <v>4383</v>
      </c>
      <c r="U65" s="20" t="s">
        <v>4514</v>
      </c>
      <c r="V65" s="20" t="s">
        <v>4515</v>
      </c>
    </row>
    <row r="66" spans="1:22" ht="50.4" x14ac:dyDescent="0.25">
      <c r="A66" s="150"/>
      <c r="B66" s="12"/>
      <c r="C66" s="20" t="s">
        <v>129</v>
      </c>
      <c r="D66" s="20" t="s">
        <v>4516</v>
      </c>
      <c r="E66" s="20" t="s">
        <v>4380</v>
      </c>
      <c r="F66" s="20" t="s">
        <v>4517</v>
      </c>
      <c r="G66" s="20" t="s">
        <v>4518</v>
      </c>
      <c r="H66" s="189"/>
      <c r="I66" s="183" t="s">
        <v>101</v>
      </c>
      <c r="J66" s="184" t="s">
        <v>101</v>
      </c>
      <c r="M66" s="30">
        <v>1</v>
      </c>
      <c r="N66" s="30">
        <v>1</v>
      </c>
      <c r="O66" s="30" t="s">
        <v>4426</v>
      </c>
      <c r="P66" s="30" t="s">
        <v>92</v>
      </c>
      <c r="Q66" s="30"/>
      <c r="S66" s="20" t="str">
        <f t="shared" si="4"/>
        <v>FDD_54</v>
      </c>
      <c r="T66" s="20" t="s">
        <v>4383</v>
      </c>
      <c r="U66" s="20" t="s">
        <v>4519</v>
      </c>
      <c r="V66" s="20" t="s">
        <v>4520</v>
      </c>
    </row>
    <row r="67" spans="1:22" ht="113.4" x14ac:dyDescent="0.25">
      <c r="A67" s="150"/>
      <c r="B67" s="12"/>
      <c r="C67" s="16" t="s">
        <v>85</v>
      </c>
      <c r="D67" s="16" t="s">
        <v>4521</v>
      </c>
      <c r="E67" s="19" t="s">
        <v>4380</v>
      </c>
      <c r="F67" s="19" t="s">
        <v>4522</v>
      </c>
      <c r="G67" s="19" t="s">
        <v>4523</v>
      </c>
      <c r="H67" s="192"/>
      <c r="I67" s="185" t="s">
        <v>101</v>
      </c>
      <c r="J67" s="186" t="s">
        <v>101</v>
      </c>
      <c r="K67" s="42"/>
      <c r="L67" s="42"/>
      <c r="M67" s="146">
        <v>3</v>
      </c>
      <c r="N67" s="146">
        <v>3</v>
      </c>
      <c r="O67" s="146" t="s">
        <v>4426</v>
      </c>
      <c r="P67" s="146" t="s">
        <v>133</v>
      </c>
      <c r="Q67" s="146"/>
      <c r="R67" s="42"/>
      <c r="S67" s="19" t="str">
        <f t="shared" si="4"/>
        <v>FDD_55</v>
      </c>
      <c r="T67" s="19" t="s">
        <v>4383</v>
      </c>
      <c r="U67" s="19" t="s">
        <v>4524</v>
      </c>
      <c r="V67" s="19" t="s">
        <v>4525</v>
      </c>
    </row>
    <row r="68" spans="1:22" ht="75.599999999999994" x14ac:dyDescent="0.25">
      <c r="A68" s="150"/>
      <c r="B68" s="12"/>
      <c r="C68" s="20" t="s">
        <v>129</v>
      </c>
      <c r="D68" s="20" t="s">
        <v>4526</v>
      </c>
      <c r="E68" s="20" t="s">
        <v>4380</v>
      </c>
      <c r="F68" s="20" t="s">
        <v>4527</v>
      </c>
      <c r="G68" s="20" t="s">
        <v>4528</v>
      </c>
      <c r="H68" s="189" t="s">
        <v>4425</v>
      </c>
      <c r="I68" s="183" t="s">
        <v>101</v>
      </c>
      <c r="J68" s="184" t="s">
        <v>101</v>
      </c>
      <c r="M68" s="30">
        <v>1</v>
      </c>
      <c r="N68" s="30">
        <v>2</v>
      </c>
      <c r="O68" s="30" t="s">
        <v>4426</v>
      </c>
      <c r="P68" s="146" t="s">
        <v>184</v>
      </c>
      <c r="Q68" s="30"/>
      <c r="S68" s="20" t="str">
        <f t="shared" si="4"/>
        <v>FDD_56</v>
      </c>
      <c r="T68" s="20" t="s">
        <v>4383</v>
      </c>
      <c r="U68" s="20" t="s">
        <v>4529</v>
      </c>
      <c r="V68" s="20" t="s">
        <v>4530</v>
      </c>
    </row>
    <row r="69" spans="1:22" ht="25.2" x14ac:dyDescent="0.25">
      <c r="A69" s="150"/>
      <c r="B69" s="12"/>
      <c r="C69" s="16" t="s">
        <v>129</v>
      </c>
      <c r="D69" s="16" t="s">
        <v>4531</v>
      </c>
      <c r="E69" s="19" t="s">
        <v>4380</v>
      </c>
      <c r="F69" s="19" t="s">
        <v>4532</v>
      </c>
      <c r="G69" s="19" t="s">
        <v>4533</v>
      </c>
      <c r="H69" s="193"/>
      <c r="I69" s="183" t="s">
        <v>101</v>
      </c>
      <c r="J69" s="183" t="s">
        <v>101</v>
      </c>
      <c r="M69" s="39">
        <v>2</v>
      </c>
      <c r="N69" s="39">
        <v>2</v>
      </c>
      <c r="O69" s="39" t="s">
        <v>4399</v>
      </c>
      <c r="P69" s="39" t="s">
        <v>184</v>
      </c>
      <c r="Q69" s="39"/>
      <c r="S69" s="20" t="str">
        <f t="shared" si="4"/>
        <v>FDD_57</v>
      </c>
      <c r="T69" s="20" t="s">
        <v>4383</v>
      </c>
      <c r="U69" s="20" t="s">
        <v>4534</v>
      </c>
      <c r="V69" s="20" t="s">
        <v>4535</v>
      </c>
    </row>
    <row r="70" spans="1:22" ht="50.4" x14ac:dyDescent="0.25">
      <c r="A70" s="150"/>
      <c r="B70" s="12"/>
      <c r="C70" s="19" t="s">
        <v>85</v>
      </c>
      <c r="D70" s="19" t="s">
        <v>4536</v>
      </c>
      <c r="E70" s="19" t="s">
        <v>4380</v>
      </c>
      <c r="F70" s="19" t="s">
        <v>4537</v>
      </c>
      <c r="G70" s="19" t="s">
        <v>4538</v>
      </c>
      <c r="H70" s="192"/>
      <c r="I70" s="183" t="s">
        <v>101</v>
      </c>
      <c r="J70" s="184" t="s">
        <v>101</v>
      </c>
      <c r="K70" s="42"/>
      <c r="L70" s="42"/>
      <c r="M70" s="146">
        <v>3</v>
      </c>
      <c r="N70" s="146">
        <v>3</v>
      </c>
      <c r="O70" s="146" t="s">
        <v>4350</v>
      </c>
      <c r="P70" s="146" t="s">
        <v>133</v>
      </c>
      <c r="Q70" s="146"/>
      <c r="S70" s="20" t="str">
        <f t="shared" si="4"/>
        <v>FDD_58</v>
      </c>
      <c r="T70" s="20" t="s">
        <v>4383</v>
      </c>
      <c r="U70" s="20" t="s">
        <v>4539</v>
      </c>
      <c r="V70" s="20" t="s">
        <v>4540</v>
      </c>
    </row>
    <row r="71" spans="1:22" ht="37.799999999999997" x14ac:dyDescent="0.25">
      <c r="A71" s="150"/>
      <c r="B71" s="12"/>
      <c r="C71" s="15" t="s">
        <v>85</v>
      </c>
      <c r="D71" s="15" t="s">
        <v>4541</v>
      </c>
      <c r="E71" s="19" t="s">
        <v>4380</v>
      </c>
      <c r="F71" s="19" t="s">
        <v>4542</v>
      </c>
      <c r="G71" s="19" t="s">
        <v>4543</v>
      </c>
      <c r="H71" s="192"/>
      <c r="I71" s="183" t="s">
        <v>101</v>
      </c>
      <c r="J71" s="184" t="s">
        <v>101</v>
      </c>
      <c r="K71" s="42"/>
      <c r="L71" s="42"/>
      <c r="M71" s="146">
        <v>3</v>
      </c>
      <c r="N71" s="146">
        <v>3</v>
      </c>
      <c r="O71" s="146" t="s">
        <v>4544</v>
      </c>
      <c r="P71" s="146" t="s">
        <v>133</v>
      </c>
      <c r="Q71" s="146"/>
      <c r="S71" s="20" t="str">
        <f t="shared" si="4"/>
        <v>FDD_59</v>
      </c>
      <c r="T71" s="20" t="s">
        <v>4383</v>
      </c>
      <c r="U71" s="20" t="s">
        <v>4545</v>
      </c>
      <c r="V71" s="20" t="s">
        <v>4546</v>
      </c>
    </row>
    <row r="72" spans="1:22" ht="37.799999999999997" x14ac:dyDescent="0.25">
      <c r="A72" s="150"/>
      <c r="B72" s="12"/>
      <c r="C72" s="19" t="s">
        <v>85</v>
      </c>
      <c r="D72" s="19" t="s">
        <v>4547</v>
      </c>
      <c r="E72" s="19" t="s">
        <v>4380</v>
      </c>
      <c r="F72" s="19" t="s">
        <v>4548</v>
      </c>
      <c r="G72" s="19" t="s">
        <v>4549</v>
      </c>
      <c r="H72" s="194"/>
      <c r="I72" s="187" t="s">
        <v>101</v>
      </c>
      <c r="J72" s="188" t="s">
        <v>101</v>
      </c>
      <c r="K72" s="42"/>
      <c r="L72" s="42"/>
      <c r="M72" s="147">
        <v>3</v>
      </c>
      <c r="N72" s="147">
        <v>3</v>
      </c>
      <c r="O72" s="147" t="s">
        <v>4544</v>
      </c>
      <c r="P72" s="147" t="s">
        <v>133</v>
      </c>
      <c r="Q72" s="147"/>
      <c r="S72" s="20" t="str">
        <f t="shared" si="4"/>
        <v>FDD_60</v>
      </c>
      <c r="T72" s="20" t="s">
        <v>4383</v>
      </c>
      <c r="U72" s="20" t="s">
        <v>4550</v>
      </c>
      <c r="V72" s="20" t="s">
        <v>4551</v>
      </c>
    </row>
    <row r="73" spans="1:22" x14ac:dyDescent="0.2">
      <c r="A73" s="150"/>
      <c r="B73" s="141" t="str">
        <f>E74</f>
        <v>Deposit portfolio</v>
      </c>
      <c r="C73" s="26"/>
      <c r="D73" s="26"/>
      <c r="E73" s="26"/>
      <c r="F73" s="26"/>
      <c r="G73" s="26"/>
      <c r="H73" s="26"/>
      <c r="I73" s="142"/>
      <c r="J73" s="142"/>
      <c r="M73" s="27"/>
      <c r="N73" s="27"/>
      <c r="O73" s="27"/>
      <c r="P73" s="27"/>
      <c r="Q73" s="27"/>
      <c r="S73" s="26"/>
      <c r="T73" s="26"/>
      <c r="U73" s="26"/>
      <c r="V73" s="26"/>
    </row>
    <row r="74" spans="1:22" ht="25.2" x14ac:dyDescent="0.25">
      <c r="A74" s="150"/>
      <c r="B74" s="12"/>
      <c r="C74" s="16" t="s">
        <v>129</v>
      </c>
      <c r="D74" s="16" t="s">
        <v>4552</v>
      </c>
      <c r="E74" s="13" t="s">
        <v>4553</v>
      </c>
      <c r="F74" s="13" t="s">
        <v>4387</v>
      </c>
      <c r="G74" s="13" t="s">
        <v>4554</v>
      </c>
      <c r="H74" s="179"/>
      <c r="I74" s="181" t="s">
        <v>101</v>
      </c>
      <c r="J74" s="182" t="s">
        <v>101</v>
      </c>
      <c r="M74" s="29" t="s">
        <v>2641</v>
      </c>
      <c r="N74" s="30">
        <v>1</v>
      </c>
      <c r="O74" s="30" t="s">
        <v>4245</v>
      </c>
      <c r="P74" s="30" t="s">
        <v>92</v>
      </c>
      <c r="Q74" s="30" t="s">
        <v>4555</v>
      </c>
      <c r="S74" s="13" t="str">
        <f t="shared" ref="S74:S80" si="5">D74</f>
        <v>FDD_61</v>
      </c>
      <c r="T74" s="13" t="s">
        <v>4556</v>
      </c>
      <c r="U74" s="13" t="s">
        <v>4389</v>
      </c>
      <c r="V74" s="13" t="s">
        <v>4557</v>
      </c>
    </row>
    <row r="75" spans="1:22" ht="37.799999999999997" x14ac:dyDescent="0.25">
      <c r="A75" s="150"/>
      <c r="B75" s="12"/>
      <c r="C75" s="20" t="s">
        <v>85</v>
      </c>
      <c r="D75" s="20" t="s">
        <v>4558</v>
      </c>
      <c r="E75" s="20" t="s">
        <v>4553</v>
      </c>
      <c r="F75" s="20" t="s">
        <v>4381</v>
      </c>
      <c r="G75" s="20" t="s">
        <v>4559</v>
      </c>
      <c r="H75" s="189"/>
      <c r="I75" s="183" t="s">
        <v>101</v>
      </c>
      <c r="J75" s="184" t="s">
        <v>101</v>
      </c>
      <c r="M75" s="30" t="s">
        <v>2641</v>
      </c>
      <c r="N75" s="30">
        <v>1</v>
      </c>
      <c r="O75" s="30" t="s">
        <v>4245</v>
      </c>
      <c r="P75" s="30" t="s">
        <v>92</v>
      </c>
      <c r="Q75" s="30" t="s">
        <v>4555</v>
      </c>
      <c r="S75" s="20" t="str">
        <f t="shared" si="5"/>
        <v>FDD_62</v>
      </c>
      <c r="T75" s="20" t="s">
        <v>4556</v>
      </c>
      <c r="U75" s="20" t="s">
        <v>4384</v>
      </c>
      <c r="V75" s="20" t="s">
        <v>4560</v>
      </c>
    </row>
    <row r="76" spans="1:22" ht="37.799999999999997" x14ac:dyDescent="0.25">
      <c r="A76" s="150"/>
      <c r="B76" s="12"/>
      <c r="C76" s="16" t="s">
        <v>85</v>
      </c>
      <c r="D76" s="16" t="s">
        <v>4561</v>
      </c>
      <c r="E76" s="20" t="s">
        <v>4553</v>
      </c>
      <c r="F76" s="20" t="s">
        <v>4397</v>
      </c>
      <c r="G76" s="20" t="s">
        <v>4562</v>
      </c>
      <c r="H76" s="189"/>
      <c r="I76" s="183" t="s">
        <v>101</v>
      </c>
      <c r="J76" s="184" t="s">
        <v>101</v>
      </c>
      <c r="M76" s="30" t="s">
        <v>2641</v>
      </c>
      <c r="N76" s="30">
        <v>2</v>
      </c>
      <c r="O76" s="30" t="s">
        <v>4399</v>
      </c>
      <c r="P76" s="30" t="s">
        <v>184</v>
      </c>
      <c r="Q76" s="30" t="s">
        <v>4555</v>
      </c>
      <c r="S76" s="20" t="str">
        <f t="shared" si="5"/>
        <v>FDD_63</v>
      </c>
      <c r="T76" s="20" t="s">
        <v>4556</v>
      </c>
      <c r="U76" s="20" t="s">
        <v>4563</v>
      </c>
      <c r="V76" s="20" t="s">
        <v>4564</v>
      </c>
    </row>
    <row r="77" spans="1:22" ht="113.4" x14ac:dyDescent="0.25">
      <c r="A77" s="150"/>
      <c r="B77" s="12"/>
      <c r="C77" s="19" t="s">
        <v>85</v>
      </c>
      <c r="D77" s="19" t="s">
        <v>4565</v>
      </c>
      <c r="E77" s="19" t="s">
        <v>4553</v>
      </c>
      <c r="F77" s="19" t="s">
        <v>4566</v>
      </c>
      <c r="G77" s="19" t="s">
        <v>4567</v>
      </c>
      <c r="H77" s="192"/>
      <c r="I77" s="185" t="s">
        <v>101</v>
      </c>
      <c r="J77" s="186" t="s">
        <v>101</v>
      </c>
      <c r="K77" s="42"/>
      <c r="L77" s="42"/>
      <c r="M77" s="146" t="s">
        <v>2641</v>
      </c>
      <c r="N77" s="146">
        <v>2</v>
      </c>
      <c r="O77" s="146" t="s">
        <v>4245</v>
      </c>
      <c r="P77" s="146" t="s">
        <v>184</v>
      </c>
      <c r="Q77" s="146"/>
      <c r="R77" s="42"/>
      <c r="S77" s="19" t="str">
        <f t="shared" si="5"/>
        <v>FDD_64</v>
      </c>
      <c r="T77" s="19" t="s">
        <v>4556</v>
      </c>
      <c r="U77" s="19" t="s">
        <v>4568</v>
      </c>
      <c r="V77" s="19" t="s">
        <v>4569</v>
      </c>
    </row>
    <row r="78" spans="1:22" ht="25.2" x14ac:dyDescent="0.25">
      <c r="A78" s="150"/>
      <c r="B78" s="12"/>
      <c r="C78" s="16" t="s">
        <v>85</v>
      </c>
      <c r="D78" s="16" t="s">
        <v>4570</v>
      </c>
      <c r="E78" s="19" t="s">
        <v>4553</v>
      </c>
      <c r="F78" s="19" t="s">
        <v>4571</v>
      </c>
      <c r="G78" s="19" t="s">
        <v>4572</v>
      </c>
      <c r="H78" s="192" t="s">
        <v>4349</v>
      </c>
      <c r="I78" s="185" t="s">
        <v>101</v>
      </c>
      <c r="J78" s="186" t="s">
        <v>101</v>
      </c>
      <c r="K78" s="42"/>
      <c r="L78" s="42"/>
      <c r="M78" s="146" t="s">
        <v>2641</v>
      </c>
      <c r="N78" s="146">
        <v>1</v>
      </c>
      <c r="O78" s="146" t="s">
        <v>4399</v>
      </c>
      <c r="P78" s="146" t="s">
        <v>92</v>
      </c>
      <c r="Q78" s="146"/>
      <c r="R78" s="42"/>
      <c r="S78" s="19" t="str">
        <f t="shared" si="5"/>
        <v>FDD_65</v>
      </c>
      <c r="T78" s="19" t="s">
        <v>4556</v>
      </c>
      <c r="U78" s="19" t="s">
        <v>4573</v>
      </c>
      <c r="V78" s="19" t="s">
        <v>4574</v>
      </c>
    </row>
    <row r="79" spans="1:22" ht="37.799999999999997" x14ac:dyDescent="0.25">
      <c r="A79" s="150"/>
      <c r="B79" s="12"/>
      <c r="C79" s="20" t="s">
        <v>129</v>
      </c>
      <c r="D79" s="20" t="s">
        <v>4575</v>
      </c>
      <c r="E79" s="20" t="s">
        <v>4553</v>
      </c>
      <c r="F79" s="20" t="s">
        <v>4576</v>
      </c>
      <c r="G79" s="20" t="s">
        <v>4577</v>
      </c>
      <c r="H79" s="189"/>
      <c r="I79" s="183" t="s">
        <v>101</v>
      </c>
      <c r="J79" s="184" t="s">
        <v>101</v>
      </c>
      <c r="M79" s="24" t="s">
        <v>2641</v>
      </c>
      <c r="N79" s="24">
        <v>2</v>
      </c>
      <c r="O79" s="24" t="s">
        <v>4426</v>
      </c>
      <c r="P79" s="24" t="s">
        <v>184</v>
      </c>
      <c r="Q79" s="24"/>
      <c r="S79" s="23" t="str">
        <f t="shared" si="5"/>
        <v>FDD_66</v>
      </c>
      <c r="T79" s="23" t="s">
        <v>4556</v>
      </c>
      <c r="U79" s="23" t="s">
        <v>4578</v>
      </c>
      <c r="V79" s="23" t="s">
        <v>4579</v>
      </c>
    </row>
    <row r="80" spans="1:22" ht="37.799999999999997" x14ac:dyDescent="0.25">
      <c r="A80" s="12"/>
      <c r="B80" s="12"/>
      <c r="C80" s="20" t="s">
        <v>85</v>
      </c>
      <c r="D80" s="20" t="s">
        <v>4580</v>
      </c>
      <c r="E80" s="23" t="s">
        <v>4553</v>
      </c>
      <c r="F80" s="23" t="s">
        <v>4581</v>
      </c>
      <c r="G80" s="23" t="s">
        <v>4582</v>
      </c>
      <c r="H80" s="180"/>
      <c r="I80" s="187" t="s">
        <v>101</v>
      </c>
      <c r="J80" s="188" t="s">
        <v>101</v>
      </c>
      <c r="M80" s="30" t="s">
        <v>2641</v>
      </c>
      <c r="N80" s="30">
        <v>2</v>
      </c>
      <c r="O80" s="30" t="s">
        <v>4583</v>
      </c>
      <c r="P80" s="30" t="s">
        <v>184</v>
      </c>
      <c r="Q80" s="30"/>
      <c r="S80" s="14" t="str">
        <f t="shared" si="5"/>
        <v>FDD_67</v>
      </c>
      <c r="T80" s="23" t="s">
        <v>4556</v>
      </c>
      <c r="U80" s="14" t="s">
        <v>4584</v>
      </c>
      <c r="V80" s="14" t="s">
        <v>4585</v>
      </c>
    </row>
    <row r="81" spans="1:22" x14ac:dyDescent="0.2">
      <c r="A81" s="150"/>
      <c r="B81" s="141" t="str">
        <f>E82</f>
        <v>Other products</v>
      </c>
      <c r="C81" s="26"/>
      <c r="D81" s="26"/>
      <c r="E81" s="26"/>
      <c r="F81" s="26"/>
      <c r="G81" s="26"/>
      <c r="H81" s="26"/>
      <c r="I81" s="142"/>
      <c r="J81" s="142"/>
      <c r="M81" s="41"/>
      <c r="N81" s="41"/>
      <c r="O81" s="41"/>
      <c r="P81" s="41"/>
      <c r="Q81" s="41"/>
      <c r="S81" s="26"/>
      <c r="T81" s="26"/>
      <c r="U81" s="26"/>
      <c r="V81" s="26"/>
    </row>
    <row r="82" spans="1:22" ht="37.799999999999997" x14ac:dyDescent="0.25">
      <c r="A82" s="150"/>
      <c r="B82" s="12"/>
      <c r="C82" s="20" t="s">
        <v>85</v>
      </c>
      <c r="D82" s="20" t="s">
        <v>4586</v>
      </c>
      <c r="E82" s="13" t="s">
        <v>4587</v>
      </c>
      <c r="F82" s="13" t="s">
        <v>4588</v>
      </c>
      <c r="G82" s="13" t="s">
        <v>4589</v>
      </c>
      <c r="H82" s="195"/>
      <c r="I82" s="196" t="s">
        <v>101</v>
      </c>
      <c r="J82" s="197" t="s">
        <v>101</v>
      </c>
      <c r="M82" s="29" t="s">
        <v>2641</v>
      </c>
      <c r="N82" s="29">
        <v>1</v>
      </c>
      <c r="O82" s="29" t="s">
        <v>4245</v>
      </c>
      <c r="P82" s="29" t="s">
        <v>92</v>
      </c>
      <c r="Q82" s="29" t="s">
        <v>4555</v>
      </c>
      <c r="S82" s="44" t="str">
        <f>D82</f>
        <v>FDD_68</v>
      </c>
      <c r="T82" s="44" t="s">
        <v>4590</v>
      </c>
      <c r="U82" s="44" t="s">
        <v>4591</v>
      </c>
      <c r="V82" s="44" t="s">
        <v>4592</v>
      </c>
    </row>
    <row r="83" spans="1:22" x14ac:dyDescent="0.2">
      <c r="A83" s="150"/>
      <c r="B83" s="141" t="str">
        <f>E84</f>
        <v>HR</v>
      </c>
      <c r="C83" s="26"/>
      <c r="D83" s="26"/>
      <c r="E83" s="26"/>
      <c r="F83" s="26"/>
      <c r="G83" s="26"/>
      <c r="H83" s="26"/>
      <c r="I83" s="142"/>
      <c r="J83" s="142"/>
      <c r="M83" s="27"/>
      <c r="N83" s="27"/>
      <c r="O83" s="27"/>
      <c r="P83" s="27"/>
      <c r="Q83" s="27"/>
      <c r="S83" s="26"/>
      <c r="T83" s="26"/>
      <c r="U83" s="26"/>
      <c r="V83" s="26"/>
    </row>
    <row r="84" spans="1:22" ht="63" x14ac:dyDescent="0.25">
      <c r="A84" s="150"/>
      <c r="B84" s="12"/>
      <c r="C84" s="16" t="s">
        <v>129</v>
      </c>
      <c r="D84" s="20" t="s">
        <v>4593</v>
      </c>
      <c r="E84" s="13" t="s">
        <v>4594</v>
      </c>
      <c r="F84" s="13" t="s">
        <v>4595</v>
      </c>
      <c r="G84" s="28" t="s">
        <v>4596</v>
      </c>
      <c r="H84" s="179"/>
      <c r="I84" s="181" t="s">
        <v>101</v>
      </c>
      <c r="J84" s="182" t="s">
        <v>101</v>
      </c>
      <c r="M84" s="29" t="s">
        <v>2641</v>
      </c>
      <c r="N84" s="29">
        <v>1</v>
      </c>
      <c r="O84" s="29" t="s">
        <v>4245</v>
      </c>
      <c r="P84" s="29" t="s">
        <v>92</v>
      </c>
      <c r="Q84" s="29"/>
      <c r="S84" s="13" t="str">
        <f t="shared" ref="S84:S98" si="6">D84</f>
        <v>FDD_69</v>
      </c>
      <c r="T84" s="13" t="s">
        <v>4594</v>
      </c>
      <c r="U84" s="13" t="s">
        <v>4597</v>
      </c>
      <c r="V84" s="13" t="s">
        <v>4598</v>
      </c>
    </row>
    <row r="85" spans="1:22" ht="176.4" x14ac:dyDescent="0.25">
      <c r="A85" s="150"/>
      <c r="B85" s="12"/>
      <c r="C85" s="16" t="s">
        <v>129</v>
      </c>
      <c r="D85" s="16" t="s">
        <v>4599</v>
      </c>
      <c r="E85" s="20" t="s">
        <v>4594</v>
      </c>
      <c r="F85" s="20" t="s">
        <v>4600</v>
      </c>
      <c r="G85" s="19" t="s">
        <v>4601</v>
      </c>
      <c r="H85" s="192" t="s">
        <v>4349</v>
      </c>
      <c r="I85" s="185" t="s">
        <v>101</v>
      </c>
      <c r="J85" s="186" t="s">
        <v>101</v>
      </c>
      <c r="K85" s="42"/>
      <c r="L85" s="42"/>
      <c r="M85" s="146" t="s">
        <v>2641</v>
      </c>
      <c r="N85" s="146">
        <v>1</v>
      </c>
      <c r="O85" s="146" t="s">
        <v>4399</v>
      </c>
      <c r="P85" s="146" t="s">
        <v>92</v>
      </c>
      <c r="Q85" s="146"/>
      <c r="R85" s="42"/>
      <c r="S85" s="19" t="str">
        <f t="shared" si="6"/>
        <v>FDD_70</v>
      </c>
      <c r="T85" s="19" t="s">
        <v>4594</v>
      </c>
      <c r="U85" s="19" t="s">
        <v>4602</v>
      </c>
      <c r="V85" s="19" t="s">
        <v>4603</v>
      </c>
    </row>
    <row r="86" spans="1:22" x14ac:dyDescent="0.25">
      <c r="A86" s="150"/>
      <c r="B86" s="12"/>
      <c r="C86" s="20" t="s">
        <v>129</v>
      </c>
      <c r="D86" s="20" t="s">
        <v>4604</v>
      </c>
      <c r="E86" s="20" t="s">
        <v>4594</v>
      </c>
      <c r="F86" s="20" t="s">
        <v>4605</v>
      </c>
      <c r="G86" s="20" t="s">
        <v>4606</v>
      </c>
      <c r="H86" s="189"/>
      <c r="I86" s="183" t="s">
        <v>101</v>
      </c>
      <c r="J86" s="184" t="s">
        <v>101</v>
      </c>
      <c r="M86" s="30" t="s">
        <v>2641</v>
      </c>
      <c r="N86" s="30">
        <v>2</v>
      </c>
      <c r="O86" s="30" t="s">
        <v>4245</v>
      </c>
      <c r="P86" s="30" t="s">
        <v>184</v>
      </c>
      <c r="Q86" s="30"/>
      <c r="S86" s="20" t="str">
        <f t="shared" si="6"/>
        <v>FDD_71</v>
      </c>
      <c r="T86" s="20" t="s">
        <v>4594</v>
      </c>
      <c r="U86" s="20" t="s">
        <v>4607</v>
      </c>
      <c r="V86" s="20" t="s">
        <v>4608</v>
      </c>
    </row>
    <row r="87" spans="1:22" ht="201.6" x14ac:dyDescent="0.25">
      <c r="A87" s="150"/>
      <c r="B87" s="12"/>
      <c r="C87" s="16" t="s">
        <v>129</v>
      </c>
      <c r="D87" s="16" t="s">
        <v>4609</v>
      </c>
      <c r="E87" s="20" t="s">
        <v>4594</v>
      </c>
      <c r="F87" s="20" t="s">
        <v>4610</v>
      </c>
      <c r="G87" s="19" t="s">
        <v>4611</v>
      </c>
      <c r="H87" s="192"/>
      <c r="I87" s="185" t="s">
        <v>101</v>
      </c>
      <c r="J87" s="186" t="s">
        <v>101</v>
      </c>
      <c r="K87" s="42"/>
      <c r="L87" s="42"/>
      <c r="M87" s="146" t="s">
        <v>2641</v>
      </c>
      <c r="N87" s="146">
        <v>2</v>
      </c>
      <c r="O87" s="146" t="s">
        <v>4245</v>
      </c>
      <c r="P87" s="146" t="s">
        <v>184</v>
      </c>
      <c r="Q87" s="146"/>
      <c r="R87" s="42"/>
      <c r="S87" s="19" t="str">
        <f t="shared" si="6"/>
        <v>FDD_72</v>
      </c>
      <c r="T87" s="19" t="s">
        <v>4594</v>
      </c>
      <c r="U87" s="19" t="s">
        <v>4612</v>
      </c>
      <c r="V87" s="19" t="s">
        <v>4613</v>
      </c>
    </row>
    <row r="88" spans="1:22" x14ac:dyDescent="0.25">
      <c r="A88" s="150"/>
      <c r="B88" s="12"/>
      <c r="C88" s="20" t="s">
        <v>129</v>
      </c>
      <c r="D88" s="20" t="s">
        <v>4614</v>
      </c>
      <c r="E88" s="20" t="s">
        <v>4594</v>
      </c>
      <c r="F88" s="20" t="s">
        <v>4615</v>
      </c>
      <c r="G88" s="20" t="s">
        <v>4616</v>
      </c>
      <c r="H88" s="189"/>
      <c r="I88" s="183" t="s">
        <v>101</v>
      </c>
      <c r="J88" s="184" t="s">
        <v>101</v>
      </c>
      <c r="M88" s="30" t="s">
        <v>2641</v>
      </c>
      <c r="N88" s="30">
        <v>3</v>
      </c>
      <c r="O88" s="32" t="s">
        <v>4245</v>
      </c>
      <c r="P88" s="32" t="s">
        <v>133</v>
      </c>
      <c r="Q88" s="30"/>
      <c r="S88" s="20" t="str">
        <f t="shared" si="6"/>
        <v>FDD_73</v>
      </c>
      <c r="T88" s="20" t="s">
        <v>4594</v>
      </c>
      <c r="U88" s="20" t="s">
        <v>4617</v>
      </c>
      <c r="V88" s="20" t="s">
        <v>4618</v>
      </c>
    </row>
    <row r="89" spans="1:22" ht="25.2" x14ac:dyDescent="0.25">
      <c r="A89" s="150"/>
      <c r="B89" s="12"/>
      <c r="C89" s="16" t="s">
        <v>85</v>
      </c>
      <c r="D89" s="16" t="s">
        <v>4619</v>
      </c>
      <c r="E89" s="20" t="s">
        <v>4594</v>
      </c>
      <c r="F89" s="20" t="s">
        <v>4620</v>
      </c>
      <c r="G89" s="20" t="s">
        <v>4621</v>
      </c>
      <c r="H89" s="189"/>
      <c r="I89" s="183" t="s">
        <v>101</v>
      </c>
      <c r="J89" s="184" t="s">
        <v>101</v>
      </c>
      <c r="M89" s="30" t="s">
        <v>2641</v>
      </c>
      <c r="N89" s="30">
        <v>2</v>
      </c>
      <c r="O89" s="30" t="s">
        <v>4245</v>
      </c>
      <c r="P89" s="30" t="s">
        <v>184</v>
      </c>
      <c r="Q89" s="30"/>
      <c r="S89" s="20" t="str">
        <f t="shared" si="6"/>
        <v>FDD_74</v>
      </c>
      <c r="T89" s="20" t="s">
        <v>4594</v>
      </c>
      <c r="U89" s="20" t="s">
        <v>4622</v>
      </c>
      <c r="V89" s="20" t="s">
        <v>4623</v>
      </c>
    </row>
    <row r="90" spans="1:22" ht="75.599999999999994" x14ac:dyDescent="0.25">
      <c r="A90" s="150"/>
      <c r="B90" s="12"/>
      <c r="C90" s="20" t="s">
        <v>85</v>
      </c>
      <c r="D90" s="20" t="s">
        <v>4624</v>
      </c>
      <c r="E90" s="20" t="s">
        <v>4594</v>
      </c>
      <c r="F90" s="20" t="s">
        <v>4625</v>
      </c>
      <c r="G90" s="19" t="s">
        <v>4626</v>
      </c>
      <c r="H90" s="192"/>
      <c r="I90" s="185" t="s">
        <v>101</v>
      </c>
      <c r="J90" s="186" t="s">
        <v>101</v>
      </c>
      <c r="K90" s="42"/>
      <c r="L90" s="42"/>
      <c r="M90" s="146" t="s">
        <v>2641</v>
      </c>
      <c r="N90" s="146">
        <v>2</v>
      </c>
      <c r="O90" s="146" t="s">
        <v>4245</v>
      </c>
      <c r="P90" s="146" t="s">
        <v>184</v>
      </c>
      <c r="Q90" s="146"/>
      <c r="R90" s="42"/>
      <c r="S90" s="19" t="str">
        <f t="shared" si="6"/>
        <v>FDD_75</v>
      </c>
      <c r="T90" s="19" t="s">
        <v>4594</v>
      </c>
      <c r="U90" s="19" t="s">
        <v>4627</v>
      </c>
      <c r="V90" s="19" t="s">
        <v>4628</v>
      </c>
    </row>
    <row r="91" spans="1:22" x14ac:dyDescent="0.25">
      <c r="A91" s="150"/>
      <c r="B91" s="12"/>
      <c r="C91" s="16" t="s">
        <v>85</v>
      </c>
      <c r="D91" s="16" t="s">
        <v>4629</v>
      </c>
      <c r="E91" s="20" t="s">
        <v>4594</v>
      </c>
      <c r="F91" s="20" t="s">
        <v>4630</v>
      </c>
      <c r="G91" s="20" t="s">
        <v>4631</v>
      </c>
      <c r="H91" s="189"/>
      <c r="I91" s="183" t="s">
        <v>101</v>
      </c>
      <c r="J91" s="184" t="s">
        <v>101</v>
      </c>
      <c r="M91" s="30" t="s">
        <v>2641</v>
      </c>
      <c r="N91" s="30">
        <v>2</v>
      </c>
      <c r="O91" s="30" t="s">
        <v>4245</v>
      </c>
      <c r="P91" s="30" t="s">
        <v>184</v>
      </c>
      <c r="Q91" s="30"/>
      <c r="S91" s="20" t="str">
        <f t="shared" si="6"/>
        <v>FDD_76</v>
      </c>
      <c r="T91" s="20" t="s">
        <v>4594</v>
      </c>
      <c r="U91" s="20" t="s">
        <v>4632</v>
      </c>
      <c r="V91" s="20" t="s">
        <v>4633</v>
      </c>
    </row>
    <row r="92" spans="1:22" ht="63" x14ac:dyDescent="0.25">
      <c r="A92" s="150"/>
      <c r="B92" s="12"/>
      <c r="C92" s="20" t="s">
        <v>85</v>
      </c>
      <c r="D92" s="20" t="s">
        <v>4634</v>
      </c>
      <c r="E92" s="19" t="s">
        <v>4594</v>
      </c>
      <c r="F92" s="19" t="s">
        <v>4635</v>
      </c>
      <c r="G92" s="19" t="s">
        <v>5506</v>
      </c>
      <c r="H92" s="192"/>
      <c r="I92" s="185" t="s">
        <v>101</v>
      </c>
      <c r="J92" s="186" t="s">
        <v>101</v>
      </c>
      <c r="K92" s="42"/>
      <c r="L92" s="42"/>
      <c r="M92" s="146" t="s">
        <v>2641</v>
      </c>
      <c r="N92" s="146">
        <v>3</v>
      </c>
      <c r="O92" s="146" t="s">
        <v>4245</v>
      </c>
      <c r="P92" s="146" t="s">
        <v>133</v>
      </c>
      <c r="Q92" s="146"/>
      <c r="R92" s="42"/>
      <c r="S92" s="19" t="str">
        <f t="shared" si="6"/>
        <v>FDD_77</v>
      </c>
      <c r="T92" s="19" t="s">
        <v>4594</v>
      </c>
      <c r="U92" s="19" t="s">
        <v>4636</v>
      </c>
      <c r="V92" s="19" t="s">
        <v>4637</v>
      </c>
    </row>
    <row r="93" spans="1:22" ht="50.4" x14ac:dyDescent="0.25">
      <c r="A93" s="150"/>
      <c r="B93" s="12"/>
      <c r="C93" s="16" t="s">
        <v>129</v>
      </c>
      <c r="D93" s="16" t="s">
        <v>4638</v>
      </c>
      <c r="E93" s="20" t="s">
        <v>4594</v>
      </c>
      <c r="F93" s="20" t="s">
        <v>4639</v>
      </c>
      <c r="G93" s="20" t="s">
        <v>4640</v>
      </c>
      <c r="H93" s="189"/>
      <c r="I93" s="183" t="s">
        <v>101</v>
      </c>
      <c r="J93" s="184" t="s">
        <v>101</v>
      </c>
      <c r="M93" s="30" t="s">
        <v>2641</v>
      </c>
      <c r="N93" s="30">
        <v>1</v>
      </c>
      <c r="O93" s="30" t="s">
        <v>4245</v>
      </c>
      <c r="P93" s="30" t="s">
        <v>92</v>
      </c>
      <c r="Q93" s="30"/>
      <c r="S93" s="20" t="str">
        <f t="shared" si="6"/>
        <v>FDD_78</v>
      </c>
      <c r="T93" s="20" t="s">
        <v>4594</v>
      </c>
      <c r="U93" s="20" t="s">
        <v>4641</v>
      </c>
      <c r="V93" s="20" t="s">
        <v>4642</v>
      </c>
    </row>
    <row r="94" spans="1:22" ht="25.2" x14ac:dyDescent="0.25">
      <c r="A94" s="150"/>
      <c r="B94" s="12"/>
      <c r="C94" s="20" t="s">
        <v>129</v>
      </c>
      <c r="D94" s="20" t="s">
        <v>4643</v>
      </c>
      <c r="E94" s="20" t="s">
        <v>4594</v>
      </c>
      <c r="F94" s="20" t="s">
        <v>4644</v>
      </c>
      <c r="G94" s="20" t="s">
        <v>4645</v>
      </c>
      <c r="H94" s="189" t="s">
        <v>4349</v>
      </c>
      <c r="I94" s="183" t="s">
        <v>101</v>
      </c>
      <c r="J94" s="184" t="s">
        <v>101</v>
      </c>
      <c r="M94" s="30" t="s">
        <v>2641</v>
      </c>
      <c r="N94" s="30">
        <v>1</v>
      </c>
      <c r="O94" s="30" t="s">
        <v>4399</v>
      </c>
      <c r="P94" s="30" t="s">
        <v>92</v>
      </c>
      <c r="Q94" s="30"/>
      <c r="S94" s="20" t="str">
        <f t="shared" si="6"/>
        <v>FDD_79</v>
      </c>
      <c r="T94" s="20" t="s">
        <v>4594</v>
      </c>
      <c r="U94" s="20" t="s">
        <v>4646</v>
      </c>
      <c r="V94" s="20" t="s">
        <v>4647</v>
      </c>
    </row>
    <row r="95" spans="1:22" ht="25.2" x14ac:dyDescent="0.25">
      <c r="A95" s="150"/>
      <c r="B95" s="12"/>
      <c r="C95" s="16" t="s">
        <v>129</v>
      </c>
      <c r="D95" s="16" t="s">
        <v>4648</v>
      </c>
      <c r="E95" s="20" t="s">
        <v>4594</v>
      </c>
      <c r="F95" s="20" t="s">
        <v>4649</v>
      </c>
      <c r="G95" s="20" t="s">
        <v>4650</v>
      </c>
      <c r="H95" s="189" t="s">
        <v>4349</v>
      </c>
      <c r="I95" s="183" t="s">
        <v>101</v>
      </c>
      <c r="J95" s="184" t="s">
        <v>101</v>
      </c>
      <c r="M95" s="30" t="s">
        <v>2641</v>
      </c>
      <c r="N95" s="30">
        <v>2</v>
      </c>
      <c r="O95" s="30" t="s">
        <v>4399</v>
      </c>
      <c r="P95" s="30" t="s">
        <v>184</v>
      </c>
      <c r="Q95" s="30"/>
      <c r="S95" s="20" t="str">
        <f t="shared" si="6"/>
        <v>FDD_80</v>
      </c>
      <c r="T95" s="20" t="s">
        <v>4594</v>
      </c>
      <c r="U95" s="20" t="s">
        <v>4651</v>
      </c>
      <c r="V95" s="20" t="s">
        <v>4652</v>
      </c>
    </row>
    <row r="96" spans="1:22" ht="63" x14ac:dyDescent="0.25">
      <c r="A96" s="150"/>
      <c r="B96" s="12"/>
      <c r="C96" s="20" t="s">
        <v>129</v>
      </c>
      <c r="D96" s="20" t="s">
        <v>4653</v>
      </c>
      <c r="E96" s="20" t="s">
        <v>4594</v>
      </c>
      <c r="F96" s="20" t="s">
        <v>4654</v>
      </c>
      <c r="G96" s="20" t="s">
        <v>4655</v>
      </c>
      <c r="H96" s="189"/>
      <c r="I96" s="183" t="s">
        <v>101</v>
      </c>
      <c r="J96" s="184" t="s">
        <v>101</v>
      </c>
      <c r="M96" s="30" t="s">
        <v>2641</v>
      </c>
      <c r="N96" s="30">
        <v>2</v>
      </c>
      <c r="O96" s="30" t="s">
        <v>4289</v>
      </c>
      <c r="P96" s="30" t="s">
        <v>184</v>
      </c>
      <c r="Q96" s="30"/>
      <c r="S96" s="20" t="str">
        <f t="shared" si="6"/>
        <v>FDD_81</v>
      </c>
      <c r="T96" s="20" t="s">
        <v>4594</v>
      </c>
      <c r="U96" s="20" t="s">
        <v>4656</v>
      </c>
      <c r="V96" s="20" t="s">
        <v>4657</v>
      </c>
    </row>
    <row r="97" spans="1:22" ht="63" x14ac:dyDescent="0.25">
      <c r="A97" s="150"/>
      <c r="B97" s="12"/>
      <c r="C97" s="16" t="s">
        <v>129</v>
      </c>
      <c r="D97" s="16" t="s">
        <v>4658</v>
      </c>
      <c r="E97" s="20" t="s">
        <v>4594</v>
      </c>
      <c r="F97" s="20" t="s">
        <v>4659</v>
      </c>
      <c r="G97" s="20" t="s">
        <v>4660</v>
      </c>
      <c r="H97" s="189"/>
      <c r="I97" s="183" t="s">
        <v>101</v>
      </c>
      <c r="J97" s="184" t="s">
        <v>101</v>
      </c>
      <c r="M97" s="30" t="s">
        <v>2641</v>
      </c>
      <c r="N97" s="30">
        <v>2</v>
      </c>
      <c r="O97" s="30" t="s">
        <v>4289</v>
      </c>
      <c r="P97" s="30" t="s">
        <v>184</v>
      </c>
      <c r="Q97" s="30"/>
      <c r="S97" s="20" t="str">
        <f t="shared" si="6"/>
        <v>FDD_82</v>
      </c>
      <c r="T97" s="20" t="s">
        <v>4594</v>
      </c>
      <c r="U97" s="20" t="s">
        <v>4661</v>
      </c>
      <c r="V97" s="20" t="s">
        <v>4662</v>
      </c>
    </row>
    <row r="98" spans="1:22" x14ac:dyDescent="0.25">
      <c r="A98" s="150"/>
      <c r="B98" s="12"/>
      <c r="C98" s="20" t="s">
        <v>129</v>
      </c>
      <c r="D98" s="20" t="s">
        <v>4663</v>
      </c>
      <c r="E98" s="23" t="s">
        <v>4594</v>
      </c>
      <c r="F98" s="23" t="s">
        <v>4664</v>
      </c>
      <c r="G98" s="23" t="s">
        <v>4665</v>
      </c>
      <c r="H98" s="180"/>
      <c r="I98" s="187" t="s">
        <v>101</v>
      </c>
      <c r="J98" s="188" t="s">
        <v>101</v>
      </c>
      <c r="M98" s="24" t="s">
        <v>2641</v>
      </c>
      <c r="N98" s="24">
        <v>3</v>
      </c>
      <c r="O98" s="24" t="s">
        <v>4245</v>
      </c>
      <c r="P98" s="24" t="s">
        <v>133</v>
      </c>
      <c r="Q98" s="24"/>
      <c r="S98" s="23" t="str">
        <f t="shared" si="6"/>
        <v>FDD_83</v>
      </c>
      <c r="T98" s="23" t="s">
        <v>4594</v>
      </c>
      <c r="U98" s="155" t="s">
        <v>4666</v>
      </c>
      <c r="V98" s="155" t="s">
        <v>4667</v>
      </c>
    </row>
    <row r="99" spans="1:22" x14ac:dyDescent="0.2">
      <c r="A99" s="150"/>
      <c r="B99" s="141" t="str">
        <f>E100</f>
        <v>IT</v>
      </c>
      <c r="C99" s="26"/>
      <c r="D99" s="26"/>
      <c r="E99" s="26"/>
      <c r="F99" s="26"/>
      <c r="G99" s="26"/>
      <c r="H99" s="26"/>
      <c r="I99" s="142"/>
      <c r="J99" s="142"/>
      <c r="M99" s="27"/>
      <c r="N99" s="27"/>
      <c r="O99" s="27"/>
      <c r="P99" s="27"/>
      <c r="Q99" s="27"/>
      <c r="S99" s="26"/>
      <c r="T99" s="26"/>
      <c r="U99" s="26"/>
      <c r="V99" s="26"/>
    </row>
    <row r="100" spans="1:22" ht="25.2" x14ac:dyDescent="0.25">
      <c r="A100" s="150"/>
      <c r="B100" s="12"/>
      <c r="C100" s="20" t="s">
        <v>129</v>
      </c>
      <c r="D100" s="20" t="s">
        <v>4668</v>
      </c>
      <c r="E100" s="13" t="s">
        <v>4669</v>
      </c>
      <c r="F100" s="13" t="s">
        <v>4670</v>
      </c>
      <c r="G100" s="13" t="s">
        <v>4671</v>
      </c>
      <c r="H100" s="179"/>
      <c r="I100" s="181" t="s">
        <v>101</v>
      </c>
      <c r="J100" s="182" t="s">
        <v>101</v>
      </c>
      <c r="M100" s="29" t="s">
        <v>2641</v>
      </c>
      <c r="N100" s="29">
        <v>2</v>
      </c>
      <c r="O100" s="29" t="s">
        <v>4245</v>
      </c>
      <c r="P100" s="29" t="s">
        <v>184</v>
      </c>
      <c r="Q100" s="29"/>
      <c r="S100" s="13" t="str">
        <f t="shared" ref="S100:S111" si="7">D100</f>
        <v>FDD_84</v>
      </c>
      <c r="T100" s="13" t="s">
        <v>4669</v>
      </c>
      <c r="U100" s="13" t="s">
        <v>4672</v>
      </c>
      <c r="V100" s="13" t="s">
        <v>4673</v>
      </c>
    </row>
    <row r="101" spans="1:22" ht="50.4" x14ac:dyDescent="0.25">
      <c r="A101" s="150"/>
      <c r="B101" s="12"/>
      <c r="C101" s="16" t="s">
        <v>129</v>
      </c>
      <c r="D101" s="16" t="s">
        <v>4674</v>
      </c>
      <c r="E101" s="20" t="s">
        <v>4669</v>
      </c>
      <c r="F101" s="20" t="s">
        <v>4675</v>
      </c>
      <c r="G101" s="20" t="s">
        <v>4676</v>
      </c>
      <c r="H101" s="189"/>
      <c r="I101" s="183" t="s">
        <v>101</v>
      </c>
      <c r="J101" s="184" t="s">
        <v>101</v>
      </c>
      <c r="M101" s="30" t="s">
        <v>2641</v>
      </c>
      <c r="N101" s="30">
        <v>2</v>
      </c>
      <c r="O101" s="30" t="s">
        <v>4245</v>
      </c>
      <c r="P101" s="30" t="s">
        <v>184</v>
      </c>
      <c r="Q101" s="30"/>
      <c r="S101" s="20" t="str">
        <f t="shared" si="7"/>
        <v>FDD_85</v>
      </c>
      <c r="T101" s="20" t="s">
        <v>4669</v>
      </c>
      <c r="U101" s="20" t="s">
        <v>4677</v>
      </c>
      <c r="V101" s="20" t="s">
        <v>4678</v>
      </c>
    </row>
    <row r="102" spans="1:22" x14ac:dyDescent="0.25">
      <c r="A102" s="150"/>
      <c r="B102" s="12"/>
      <c r="C102" s="20" t="s">
        <v>129</v>
      </c>
      <c r="D102" s="20" t="s">
        <v>4679</v>
      </c>
      <c r="E102" s="20" t="s">
        <v>4669</v>
      </c>
      <c r="F102" s="20" t="s">
        <v>4680</v>
      </c>
      <c r="G102" s="20" t="s">
        <v>4681</v>
      </c>
      <c r="H102" s="189"/>
      <c r="I102" s="183" t="s">
        <v>101</v>
      </c>
      <c r="J102" s="184" t="s">
        <v>101</v>
      </c>
      <c r="M102" s="30" t="s">
        <v>2641</v>
      </c>
      <c r="N102" s="30">
        <v>2</v>
      </c>
      <c r="O102" s="30" t="s">
        <v>4245</v>
      </c>
      <c r="P102" s="30" t="s">
        <v>184</v>
      </c>
      <c r="Q102" s="30"/>
      <c r="S102" s="20" t="str">
        <f t="shared" si="7"/>
        <v>FDD_86</v>
      </c>
      <c r="T102" s="20" t="s">
        <v>4669</v>
      </c>
      <c r="U102" s="20" t="s">
        <v>4682</v>
      </c>
      <c r="V102" s="20" t="s">
        <v>4683</v>
      </c>
    </row>
    <row r="103" spans="1:22" ht="37.799999999999997" x14ac:dyDescent="0.25">
      <c r="A103" s="150"/>
      <c r="B103" s="12"/>
      <c r="C103" s="16" t="s">
        <v>129</v>
      </c>
      <c r="D103" s="16" t="s">
        <v>4684</v>
      </c>
      <c r="E103" s="20" t="s">
        <v>4669</v>
      </c>
      <c r="F103" s="20" t="s">
        <v>4685</v>
      </c>
      <c r="G103" s="20" t="s">
        <v>4686</v>
      </c>
      <c r="H103" s="189"/>
      <c r="I103" s="183" t="s">
        <v>101</v>
      </c>
      <c r="J103" s="184" t="s">
        <v>101</v>
      </c>
      <c r="M103" s="30" t="s">
        <v>2641</v>
      </c>
      <c r="N103" s="30">
        <v>2</v>
      </c>
      <c r="O103" s="30" t="s">
        <v>4245</v>
      </c>
      <c r="P103" s="30" t="s">
        <v>184</v>
      </c>
      <c r="Q103" s="30"/>
      <c r="S103" s="20" t="str">
        <f t="shared" si="7"/>
        <v>FDD_87</v>
      </c>
      <c r="T103" s="20" t="s">
        <v>4669</v>
      </c>
      <c r="U103" s="20" t="s">
        <v>4687</v>
      </c>
      <c r="V103" s="20" t="s">
        <v>4688</v>
      </c>
    </row>
    <row r="104" spans="1:22" ht="25.2" x14ac:dyDescent="0.25">
      <c r="A104" s="150"/>
      <c r="B104" s="12"/>
      <c r="C104" s="20" t="s">
        <v>85</v>
      </c>
      <c r="D104" s="20" t="s">
        <v>4689</v>
      </c>
      <c r="E104" s="20" t="s">
        <v>4669</v>
      </c>
      <c r="F104" s="20" t="s">
        <v>4690</v>
      </c>
      <c r="G104" s="20" t="s">
        <v>4691</v>
      </c>
      <c r="H104" s="189" t="s">
        <v>4349</v>
      </c>
      <c r="I104" s="183" t="s">
        <v>101</v>
      </c>
      <c r="J104" s="184" t="s">
        <v>101</v>
      </c>
      <c r="M104" s="30" t="s">
        <v>2641</v>
      </c>
      <c r="N104" s="30">
        <v>2</v>
      </c>
      <c r="O104" s="30" t="s">
        <v>4399</v>
      </c>
      <c r="P104" s="30" t="s">
        <v>184</v>
      </c>
      <c r="Q104" s="30"/>
      <c r="S104" s="20" t="str">
        <f t="shared" si="7"/>
        <v>FDD_88</v>
      </c>
      <c r="T104" s="20" t="s">
        <v>4669</v>
      </c>
      <c r="U104" s="20" t="s">
        <v>4692</v>
      </c>
      <c r="V104" s="20" t="s">
        <v>4693</v>
      </c>
    </row>
    <row r="105" spans="1:22" ht="25.2" x14ac:dyDescent="0.25">
      <c r="A105" s="150"/>
      <c r="B105" s="12"/>
      <c r="C105" s="16" t="s">
        <v>129</v>
      </c>
      <c r="D105" s="16" t="s">
        <v>4694</v>
      </c>
      <c r="E105" s="20" t="s">
        <v>4669</v>
      </c>
      <c r="F105" s="20" t="s">
        <v>4695</v>
      </c>
      <c r="G105" s="20" t="s">
        <v>5459</v>
      </c>
      <c r="H105" s="189" t="s">
        <v>4349</v>
      </c>
      <c r="I105" s="183" t="s">
        <v>101</v>
      </c>
      <c r="J105" s="184" t="s">
        <v>101</v>
      </c>
      <c r="M105" s="30" t="s">
        <v>2641</v>
      </c>
      <c r="N105" s="30">
        <v>2</v>
      </c>
      <c r="O105" s="30" t="s">
        <v>4399</v>
      </c>
      <c r="P105" s="30" t="s">
        <v>184</v>
      </c>
      <c r="Q105" s="30"/>
      <c r="S105" s="20" t="str">
        <f t="shared" si="7"/>
        <v>FDD_89</v>
      </c>
      <c r="T105" s="20" t="s">
        <v>4669</v>
      </c>
      <c r="U105" s="20" t="s">
        <v>4696</v>
      </c>
      <c r="V105" s="20" t="s">
        <v>4697</v>
      </c>
    </row>
    <row r="106" spans="1:22" x14ac:dyDescent="0.25">
      <c r="A106" s="150"/>
      <c r="B106" s="12"/>
      <c r="C106" s="20" t="s">
        <v>85</v>
      </c>
      <c r="D106" s="20" t="s">
        <v>4698</v>
      </c>
      <c r="E106" s="21" t="s">
        <v>4669</v>
      </c>
      <c r="F106" s="21" t="s">
        <v>4699</v>
      </c>
      <c r="G106" s="21" t="s">
        <v>4700</v>
      </c>
      <c r="H106" s="189"/>
      <c r="I106" s="183" t="s">
        <v>101</v>
      </c>
      <c r="J106" s="184" t="s">
        <v>101</v>
      </c>
      <c r="M106" s="32" t="s">
        <v>2641</v>
      </c>
      <c r="N106" s="32">
        <v>3</v>
      </c>
      <c r="O106" s="32" t="s">
        <v>4245</v>
      </c>
      <c r="P106" s="32" t="s">
        <v>133</v>
      </c>
      <c r="Q106" s="32"/>
      <c r="S106" s="21" t="str">
        <f t="shared" si="7"/>
        <v>FDD_90</v>
      </c>
      <c r="T106" s="21" t="s">
        <v>4669</v>
      </c>
      <c r="U106" s="21" t="s">
        <v>4701</v>
      </c>
      <c r="V106" s="21" t="s">
        <v>4702</v>
      </c>
    </row>
    <row r="107" spans="1:22" x14ac:dyDescent="0.25">
      <c r="A107" s="150"/>
      <c r="B107" s="12"/>
      <c r="C107" s="16" t="s">
        <v>85</v>
      </c>
      <c r="D107" s="16" t="s">
        <v>4703</v>
      </c>
      <c r="E107" s="21" t="s">
        <v>4669</v>
      </c>
      <c r="F107" s="21" t="s">
        <v>4704</v>
      </c>
      <c r="G107" s="21" t="s">
        <v>4705</v>
      </c>
      <c r="H107" s="189"/>
      <c r="I107" s="183" t="s">
        <v>101</v>
      </c>
      <c r="J107" s="184" t="s">
        <v>101</v>
      </c>
      <c r="M107" s="32" t="s">
        <v>2641</v>
      </c>
      <c r="N107" s="30">
        <v>2</v>
      </c>
      <c r="O107" s="30" t="s">
        <v>4245</v>
      </c>
      <c r="P107" s="30" t="s">
        <v>184</v>
      </c>
      <c r="Q107" s="32"/>
      <c r="S107" s="21" t="str">
        <f t="shared" si="7"/>
        <v>FDD_91</v>
      </c>
      <c r="T107" s="21" t="s">
        <v>4669</v>
      </c>
      <c r="U107" s="21" t="s">
        <v>4706</v>
      </c>
      <c r="V107" s="21" t="s">
        <v>4707</v>
      </c>
    </row>
    <row r="108" spans="1:22" ht="37.799999999999997" x14ac:dyDescent="0.25">
      <c r="A108" s="150"/>
      <c r="B108" s="12"/>
      <c r="C108" s="20" t="s">
        <v>85</v>
      </c>
      <c r="D108" s="20" t="s">
        <v>4708</v>
      </c>
      <c r="E108" s="22" t="s">
        <v>4669</v>
      </c>
      <c r="F108" s="22" t="s">
        <v>4709</v>
      </c>
      <c r="G108" s="22" t="s">
        <v>4710</v>
      </c>
      <c r="H108" s="192"/>
      <c r="I108" s="185" t="s">
        <v>101</v>
      </c>
      <c r="J108" s="186" t="s">
        <v>101</v>
      </c>
      <c r="K108" s="42"/>
      <c r="L108" s="42"/>
      <c r="M108" s="154" t="s">
        <v>2641</v>
      </c>
      <c r="N108" s="154">
        <v>3</v>
      </c>
      <c r="O108" s="154" t="s">
        <v>4245</v>
      </c>
      <c r="P108" s="154" t="s">
        <v>133</v>
      </c>
      <c r="Q108" s="154"/>
      <c r="R108" s="42"/>
      <c r="S108" s="22" t="str">
        <f t="shared" si="7"/>
        <v>FDD_92</v>
      </c>
      <c r="T108" s="22" t="s">
        <v>4669</v>
      </c>
      <c r="U108" s="22" t="s">
        <v>4711</v>
      </c>
      <c r="V108" s="22" t="s">
        <v>4712</v>
      </c>
    </row>
    <row r="109" spans="1:22" ht="25.2" x14ac:dyDescent="0.25">
      <c r="A109" s="150"/>
      <c r="B109" s="12"/>
      <c r="C109" s="16" t="s">
        <v>85</v>
      </c>
      <c r="D109" s="16" t="s">
        <v>4713</v>
      </c>
      <c r="E109" s="22" t="s">
        <v>4669</v>
      </c>
      <c r="F109" s="22" t="s">
        <v>4714</v>
      </c>
      <c r="G109" s="22" t="s">
        <v>4715</v>
      </c>
      <c r="H109" s="192"/>
      <c r="I109" s="185" t="s">
        <v>101</v>
      </c>
      <c r="J109" s="186" t="s">
        <v>101</v>
      </c>
      <c r="K109" s="42"/>
      <c r="L109" s="42"/>
      <c r="M109" s="154" t="s">
        <v>2641</v>
      </c>
      <c r="N109" s="154">
        <v>3</v>
      </c>
      <c r="O109" s="154" t="s">
        <v>4245</v>
      </c>
      <c r="P109" s="154" t="s">
        <v>133</v>
      </c>
      <c r="Q109" s="154"/>
      <c r="R109" s="42"/>
      <c r="S109" s="22" t="str">
        <f t="shared" si="7"/>
        <v>FDD_93</v>
      </c>
      <c r="T109" s="22" t="s">
        <v>4669</v>
      </c>
      <c r="U109" s="22" t="s">
        <v>4716</v>
      </c>
      <c r="V109" s="22" t="s">
        <v>4717</v>
      </c>
    </row>
    <row r="110" spans="1:22" ht="25.2" x14ac:dyDescent="0.25">
      <c r="A110" s="150"/>
      <c r="B110" s="12"/>
      <c r="C110" s="20" t="s">
        <v>85</v>
      </c>
      <c r="D110" s="20" t="s">
        <v>4718</v>
      </c>
      <c r="E110" s="21" t="s">
        <v>4669</v>
      </c>
      <c r="F110" s="21" t="s">
        <v>4719</v>
      </c>
      <c r="G110" s="21" t="s">
        <v>4720</v>
      </c>
      <c r="H110" s="189"/>
      <c r="I110" s="183" t="s">
        <v>101</v>
      </c>
      <c r="J110" s="184" t="s">
        <v>101</v>
      </c>
      <c r="M110" s="32" t="s">
        <v>2641</v>
      </c>
      <c r="N110" s="32">
        <v>3</v>
      </c>
      <c r="O110" s="32" t="s">
        <v>4245</v>
      </c>
      <c r="P110" s="32" t="s">
        <v>133</v>
      </c>
      <c r="Q110" s="32"/>
      <c r="S110" s="21" t="str">
        <f t="shared" si="7"/>
        <v>FDD_94</v>
      </c>
      <c r="T110" s="21" t="s">
        <v>4669</v>
      </c>
      <c r="U110" s="21" t="s">
        <v>4721</v>
      </c>
      <c r="V110" s="21" t="s">
        <v>4722</v>
      </c>
    </row>
    <row r="111" spans="1:22" x14ac:dyDescent="0.25">
      <c r="A111" s="150"/>
      <c r="B111" s="12"/>
      <c r="C111" s="16" t="s">
        <v>129</v>
      </c>
      <c r="D111" s="16" t="s">
        <v>4723</v>
      </c>
      <c r="E111" s="23" t="s">
        <v>4669</v>
      </c>
      <c r="F111" s="23" t="s">
        <v>4724</v>
      </c>
      <c r="G111" s="23" t="s">
        <v>4725</v>
      </c>
      <c r="H111" s="180"/>
      <c r="I111" s="187" t="s">
        <v>101</v>
      </c>
      <c r="J111" s="188" t="s">
        <v>101</v>
      </c>
      <c r="M111" s="24" t="s">
        <v>2641</v>
      </c>
      <c r="N111" s="24">
        <v>2</v>
      </c>
      <c r="O111" s="24" t="s">
        <v>4245</v>
      </c>
      <c r="P111" s="24" t="s">
        <v>184</v>
      </c>
      <c r="Q111" s="24"/>
      <c r="S111" s="23" t="str">
        <f t="shared" si="7"/>
        <v>FDD_95</v>
      </c>
      <c r="T111" s="23" t="s">
        <v>4669</v>
      </c>
      <c r="U111" s="23" t="s">
        <v>4726</v>
      </c>
      <c r="V111" s="23" t="s">
        <v>4727</v>
      </c>
    </row>
    <row r="112" spans="1:22" x14ac:dyDescent="0.2">
      <c r="A112" s="150"/>
      <c r="B112" s="141" t="str">
        <f>E113</f>
        <v>Accounting policies and audit</v>
      </c>
      <c r="C112" s="26"/>
      <c r="D112" s="26"/>
      <c r="E112" s="26"/>
      <c r="F112" s="26"/>
      <c r="G112" s="26"/>
      <c r="H112" s="26"/>
      <c r="I112" s="142"/>
      <c r="J112" s="142"/>
      <c r="M112" s="27"/>
      <c r="N112" s="27"/>
      <c r="O112" s="27"/>
      <c r="P112" s="27"/>
      <c r="Q112" s="27"/>
      <c r="S112" s="26"/>
      <c r="T112" s="26"/>
      <c r="U112" s="26"/>
      <c r="V112" s="26"/>
    </row>
    <row r="113" spans="1:22" ht="75.599999999999994" x14ac:dyDescent="0.25">
      <c r="A113" s="150"/>
      <c r="B113" s="12"/>
      <c r="C113" s="16" t="s">
        <v>129</v>
      </c>
      <c r="D113" s="16" t="s">
        <v>4728</v>
      </c>
      <c r="E113" s="44" t="s">
        <v>4729</v>
      </c>
      <c r="F113" s="44" t="s">
        <v>4730</v>
      </c>
      <c r="G113" s="156" t="s">
        <v>4731</v>
      </c>
      <c r="H113" s="198"/>
      <c r="I113" s="199" t="s">
        <v>101</v>
      </c>
      <c r="J113" s="200" t="s">
        <v>101</v>
      </c>
      <c r="K113" s="42"/>
      <c r="L113" s="42"/>
      <c r="M113" s="157" t="s">
        <v>2641</v>
      </c>
      <c r="N113" s="157">
        <v>2</v>
      </c>
      <c r="O113" s="157" t="s">
        <v>4245</v>
      </c>
      <c r="P113" s="157" t="s">
        <v>184</v>
      </c>
      <c r="Q113" s="157"/>
      <c r="R113" s="42"/>
      <c r="S113" s="156" t="str">
        <f t="shared" ref="S113:S118" si="8">D113</f>
        <v>FDD_96</v>
      </c>
      <c r="T113" s="156" t="s">
        <v>4732</v>
      </c>
      <c r="U113" s="156" t="s">
        <v>4733</v>
      </c>
      <c r="V113" s="156" t="s">
        <v>4734</v>
      </c>
    </row>
    <row r="114" spans="1:22" ht="37.799999999999997" x14ac:dyDescent="0.25">
      <c r="A114" s="150"/>
      <c r="B114" s="12"/>
      <c r="C114" s="20" t="s">
        <v>129</v>
      </c>
      <c r="D114" s="20" t="s">
        <v>4735</v>
      </c>
      <c r="E114" s="45" t="s">
        <v>4729</v>
      </c>
      <c r="F114" s="45" t="s">
        <v>4736</v>
      </c>
      <c r="G114" s="45" t="s">
        <v>4737</v>
      </c>
      <c r="H114" s="189"/>
      <c r="I114" s="183" t="s">
        <v>101</v>
      </c>
      <c r="J114" s="184" t="s">
        <v>101</v>
      </c>
      <c r="M114" s="46" t="s">
        <v>2641</v>
      </c>
      <c r="N114" s="46">
        <v>2</v>
      </c>
      <c r="O114" s="46" t="s">
        <v>4245</v>
      </c>
      <c r="P114" s="46" t="s">
        <v>184</v>
      </c>
      <c r="Q114" s="46"/>
      <c r="S114" s="45" t="str">
        <f t="shared" si="8"/>
        <v>FDD_97</v>
      </c>
      <c r="T114" s="45" t="s">
        <v>4732</v>
      </c>
      <c r="U114" s="45" t="s">
        <v>4738</v>
      </c>
      <c r="V114" s="45" t="s">
        <v>4739</v>
      </c>
    </row>
    <row r="115" spans="1:22" ht="37.799999999999997" x14ac:dyDescent="0.25">
      <c r="A115" s="150"/>
      <c r="B115" s="12"/>
      <c r="C115" s="16" t="s">
        <v>129</v>
      </c>
      <c r="D115" s="16" t="s">
        <v>4740</v>
      </c>
      <c r="E115" s="45" t="s">
        <v>4729</v>
      </c>
      <c r="F115" s="45" t="s">
        <v>4741</v>
      </c>
      <c r="G115" s="45" t="s">
        <v>4742</v>
      </c>
      <c r="H115" s="189"/>
      <c r="I115" s="183" t="s">
        <v>101</v>
      </c>
      <c r="J115" s="184" t="s">
        <v>101</v>
      </c>
      <c r="M115" s="46" t="s">
        <v>2641</v>
      </c>
      <c r="N115" s="46">
        <v>2</v>
      </c>
      <c r="O115" s="46" t="s">
        <v>4245</v>
      </c>
      <c r="P115" s="46" t="s">
        <v>184</v>
      </c>
      <c r="Q115" s="46"/>
      <c r="S115" s="45" t="str">
        <f t="shared" si="8"/>
        <v>FDD_98</v>
      </c>
      <c r="T115" s="45" t="s">
        <v>4732</v>
      </c>
      <c r="U115" s="45" t="s">
        <v>4743</v>
      </c>
      <c r="V115" s="45" t="s">
        <v>4744</v>
      </c>
    </row>
    <row r="116" spans="1:22" ht="37.799999999999997" x14ac:dyDescent="0.25">
      <c r="A116" s="150"/>
      <c r="B116" s="12"/>
      <c r="C116" s="20" t="s">
        <v>129</v>
      </c>
      <c r="D116" s="20" t="s">
        <v>4745</v>
      </c>
      <c r="E116" s="45" t="s">
        <v>4729</v>
      </c>
      <c r="F116" s="45" t="s">
        <v>4746</v>
      </c>
      <c r="G116" s="158" t="s">
        <v>4747</v>
      </c>
      <c r="H116" s="192"/>
      <c r="I116" s="185" t="s">
        <v>101</v>
      </c>
      <c r="J116" s="186" t="s">
        <v>101</v>
      </c>
      <c r="K116" s="42"/>
      <c r="L116" s="42"/>
      <c r="M116" s="159" t="s">
        <v>2641</v>
      </c>
      <c r="N116" s="159">
        <v>2</v>
      </c>
      <c r="O116" s="159" t="s">
        <v>4245</v>
      </c>
      <c r="P116" s="159" t="s">
        <v>184</v>
      </c>
      <c r="Q116" s="159"/>
      <c r="R116" s="42"/>
      <c r="S116" s="158" t="str">
        <f t="shared" si="8"/>
        <v>FDD_99</v>
      </c>
      <c r="T116" s="158" t="s">
        <v>4732</v>
      </c>
      <c r="U116" s="158" t="s">
        <v>4748</v>
      </c>
      <c r="V116" s="158" t="s">
        <v>4749</v>
      </c>
    </row>
    <row r="117" spans="1:22" ht="88.2" x14ac:dyDescent="0.25">
      <c r="A117" s="150"/>
      <c r="B117" s="12"/>
      <c r="C117" s="16" t="s">
        <v>129</v>
      </c>
      <c r="D117" s="16" t="s">
        <v>4750</v>
      </c>
      <c r="E117" s="45" t="s">
        <v>4729</v>
      </c>
      <c r="F117" s="45" t="s">
        <v>4751</v>
      </c>
      <c r="G117" s="158" t="s">
        <v>4752</v>
      </c>
      <c r="H117" s="192"/>
      <c r="I117" s="185" t="s">
        <v>101</v>
      </c>
      <c r="J117" s="186" t="s">
        <v>101</v>
      </c>
      <c r="K117" s="42"/>
      <c r="L117" s="42"/>
      <c r="M117" s="159" t="s">
        <v>2641</v>
      </c>
      <c r="N117" s="159">
        <v>2</v>
      </c>
      <c r="O117" s="159" t="s">
        <v>4399</v>
      </c>
      <c r="P117" s="159" t="s">
        <v>184</v>
      </c>
      <c r="Q117" s="159"/>
      <c r="R117" s="42"/>
      <c r="S117" s="158" t="str">
        <f t="shared" si="8"/>
        <v>FDD_100</v>
      </c>
      <c r="T117" s="158" t="s">
        <v>4732</v>
      </c>
      <c r="U117" s="158" t="s">
        <v>4753</v>
      </c>
      <c r="V117" s="158" t="s">
        <v>4754</v>
      </c>
    </row>
    <row r="118" spans="1:22" ht="37.799999999999997" x14ac:dyDescent="0.25">
      <c r="A118" s="150"/>
      <c r="B118" s="12"/>
      <c r="C118" s="20" t="s">
        <v>129</v>
      </c>
      <c r="D118" s="20" t="s">
        <v>4755</v>
      </c>
      <c r="E118" s="47" t="s">
        <v>4729</v>
      </c>
      <c r="F118" s="47" t="s">
        <v>4756</v>
      </c>
      <c r="G118" s="47" t="s">
        <v>4757</v>
      </c>
      <c r="H118" s="180"/>
      <c r="I118" s="187" t="s">
        <v>101</v>
      </c>
      <c r="J118" s="188" t="s">
        <v>101</v>
      </c>
      <c r="M118" s="48" t="s">
        <v>2641</v>
      </c>
      <c r="N118" s="48">
        <v>2</v>
      </c>
      <c r="O118" s="48" t="s">
        <v>4245</v>
      </c>
      <c r="P118" s="48" t="s">
        <v>184</v>
      </c>
      <c r="Q118" s="48"/>
      <c r="S118" s="47" t="str">
        <f t="shared" si="8"/>
        <v>FDD_101</v>
      </c>
      <c r="T118" s="47" t="s">
        <v>4732</v>
      </c>
      <c r="U118" s="47" t="s">
        <v>4758</v>
      </c>
      <c r="V118" s="47" t="s">
        <v>4759</v>
      </c>
    </row>
    <row r="119" spans="1:22" x14ac:dyDescent="0.2">
      <c r="A119" s="150"/>
      <c r="B119" s="141" t="str">
        <f>E120</f>
        <v>Financials</v>
      </c>
      <c r="C119" s="26"/>
      <c r="D119" s="26"/>
      <c r="E119" s="26"/>
      <c r="F119" s="26"/>
      <c r="G119" s="26"/>
      <c r="H119" s="26"/>
      <c r="I119" s="142"/>
      <c r="J119" s="142"/>
      <c r="M119" s="27"/>
      <c r="N119" s="27"/>
      <c r="O119" s="27"/>
      <c r="P119" s="27"/>
      <c r="Q119" s="27"/>
      <c r="S119" s="26"/>
      <c r="T119" s="26"/>
      <c r="U119" s="26"/>
      <c r="V119" s="26"/>
    </row>
    <row r="120" spans="1:22" ht="25.2" x14ac:dyDescent="0.25">
      <c r="A120" s="150"/>
      <c r="B120" s="12"/>
      <c r="C120" s="20" t="s">
        <v>85</v>
      </c>
      <c r="D120" s="20" t="s">
        <v>4760</v>
      </c>
      <c r="E120" s="16" t="s">
        <v>4761</v>
      </c>
      <c r="F120" s="16" t="s">
        <v>4762</v>
      </c>
      <c r="G120" s="16" t="s">
        <v>4763</v>
      </c>
      <c r="H120" s="179" t="s">
        <v>4349</v>
      </c>
      <c r="I120" s="181" t="s">
        <v>101</v>
      </c>
      <c r="J120" s="182" t="s">
        <v>101</v>
      </c>
      <c r="M120" s="17" t="s">
        <v>2641</v>
      </c>
      <c r="N120" s="17">
        <v>1</v>
      </c>
      <c r="O120" s="17" t="s">
        <v>4764</v>
      </c>
      <c r="P120" s="17" t="s">
        <v>92</v>
      </c>
      <c r="Q120" s="17"/>
      <c r="S120" s="16" t="str">
        <f t="shared" ref="S120:S183" si="9">D120</f>
        <v>FDD_102</v>
      </c>
      <c r="T120" s="16" t="s">
        <v>4765</v>
      </c>
      <c r="U120" s="16" t="s">
        <v>4766</v>
      </c>
      <c r="V120" s="16" t="s">
        <v>4767</v>
      </c>
    </row>
    <row r="121" spans="1:22" ht="25.2" x14ac:dyDescent="0.25">
      <c r="A121" s="150"/>
      <c r="B121" s="12"/>
      <c r="C121" s="16" t="s">
        <v>85</v>
      </c>
      <c r="D121" s="16" t="s">
        <v>4768</v>
      </c>
      <c r="E121" s="20" t="s">
        <v>4761</v>
      </c>
      <c r="F121" s="20" t="s">
        <v>4769</v>
      </c>
      <c r="G121" s="20" t="s">
        <v>4770</v>
      </c>
      <c r="H121" s="189"/>
      <c r="I121" s="183" t="s">
        <v>101</v>
      </c>
      <c r="J121" s="184" t="s">
        <v>101</v>
      </c>
      <c r="M121" s="30" t="s">
        <v>2641</v>
      </c>
      <c r="N121" s="30">
        <v>1</v>
      </c>
      <c r="O121" s="30" t="s">
        <v>4771</v>
      </c>
      <c r="P121" s="30" t="s">
        <v>92</v>
      </c>
      <c r="Q121" s="30"/>
      <c r="S121" s="20" t="str">
        <f t="shared" si="9"/>
        <v>FDD_103</v>
      </c>
      <c r="T121" s="20" t="s">
        <v>4765</v>
      </c>
      <c r="U121" s="20" t="s">
        <v>4772</v>
      </c>
      <c r="V121" s="20" t="s">
        <v>4773</v>
      </c>
    </row>
    <row r="122" spans="1:22" ht="63" x14ac:dyDescent="0.25">
      <c r="A122" s="150"/>
      <c r="B122" s="12"/>
      <c r="C122" s="20" t="s">
        <v>85</v>
      </c>
      <c r="D122" s="20" t="s">
        <v>4774</v>
      </c>
      <c r="E122" s="16" t="s">
        <v>4761</v>
      </c>
      <c r="F122" s="16" t="s">
        <v>4775</v>
      </c>
      <c r="G122" s="16" t="s">
        <v>4776</v>
      </c>
      <c r="H122" s="189" t="s">
        <v>4349</v>
      </c>
      <c r="I122" s="183" t="s">
        <v>101</v>
      </c>
      <c r="J122" s="184" t="s">
        <v>101</v>
      </c>
      <c r="M122" s="17" t="s">
        <v>2641</v>
      </c>
      <c r="N122" s="17">
        <v>1</v>
      </c>
      <c r="O122" s="17" t="s">
        <v>4289</v>
      </c>
      <c r="P122" s="17" t="s">
        <v>92</v>
      </c>
      <c r="Q122" s="17"/>
      <c r="S122" s="16" t="str">
        <f t="shared" si="9"/>
        <v>FDD_104</v>
      </c>
      <c r="T122" s="16" t="s">
        <v>4765</v>
      </c>
      <c r="U122" s="16" t="s">
        <v>4777</v>
      </c>
      <c r="V122" s="16" t="s">
        <v>4778</v>
      </c>
    </row>
    <row r="123" spans="1:22" ht="88.2" x14ac:dyDescent="0.25">
      <c r="A123" s="150"/>
      <c r="B123" s="12"/>
      <c r="C123" s="16" t="s">
        <v>85</v>
      </c>
      <c r="D123" s="16" t="s">
        <v>4779</v>
      </c>
      <c r="E123" s="16" t="s">
        <v>4761</v>
      </c>
      <c r="F123" s="16" t="s">
        <v>4780</v>
      </c>
      <c r="G123" s="15" t="s">
        <v>4781</v>
      </c>
      <c r="H123" s="192" t="s">
        <v>4349</v>
      </c>
      <c r="I123" s="185" t="s">
        <v>101</v>
      </c>
      <c r="J123" s="186" t="s">
        <v>101</v>
      </c>
      <c r="K123" s="42"/>
      <c r="L123" s="42"/>
      <c r="M123" s="161" t="s">
        <v>2641</v>
      </c>
      <c r="N123" s="161">
        <v>1</v>
      </c>
      <c r="O123" s="161" t="s">
        <v>4399</v>
      </c>
      <c r="P123" s="161" t="s">
        <v>92</v>
      </c>
      <c r="Q123" s="161"/>
      <c r="R123" s="42"/>
      <c r="S123" s="15" t="str">
        <f t="shared" si="9"/>
        <v>FDD_105</v>
      </c>
      <c r="T123" s="15" t="s">
        <v>4765</v>
      </c>
      <c r="U123" s="15" t="s">
        <v>4782</v>
      </c>
      <c r="V123" s="15" t="s">
        <v>4783</v>
      </c>
    </row>
    <row r="124" spans="1:22" ht="63" x14ac:dyDescent="0.25">
      <c r="A124" s="150"/>
      <c r="B124" s="12"/>
      <c r="C124" s="19" t="s">
        <v>85</v>
      </c>
      <c r="D124" s="19" t="s">
        <v>4784</v>
      </c>
      <c r="E124" s="15" t="s">
        <v>4761</v>
      </c>
      <c r="F124" s="15" t="s">
        <v>4785</v>
      </c>
      <c r="G124" s="15" t="s">
        <v>4786</v>
      </c>
      <c r="H124" s="192"/>
      <c r="I124" s="185" t="s">
        <v>101</v>
      </c>
      <c r="J124" s="186" t="s">
        <v>101</v>
      </c>
      <c r="K124" s="42"/>
      <c r="L124" s="42"/>
      <c r="M124" s="161" t="s">
        <v>2641</v>
      </c>
      <c r="N124" s="161">
        <v>1</v>
      </c>
      <c r="O124" s="161" t="s">
        <v>4289</v>
      </c>
      <c r="P124" s="161" t="s">
        <v>92</v>
      </c>
      <c r="Q124" s="161"/>
      <c r="R124" s="42"/>
      <c r="S124" s="15" t="str">
        <f t="shared" si="9"/>
        <v>FDD_106</v>
      </c>
      <c r="T124" s="15" t="s">
        <v>4765</v>
      </c>
      <c r="U124" s="15" t="s">
        <v>4787</v>
      </c>
      <c r="V124" s="15" t="s">
        <v>4788</v>
      </c>
    </row>
    <row r="125" spans="1:22" ht="63" x14ac:dyDescent="0.25">
      <c r="A125" s="150"/>
      <c r="B125" s="12"/>
      <c r="C125" s="16" t="s">
        <v>85</v>
      </c>
      <c r="D125" s="16" t="s">
        <v>4789</v>
      </c>
      <c r="E125" s="20" t="s">
        <v>4761</v>
      </c>
      <c r="F125" s="20" t="s">
        <v>4790</v>
      </c>
      <c r="G125" s="20" t="s">
        <v>4791</v>
      </c>
      <c r="H125" s="189" t="s">
        <v>4349</v>
      </c>
      <c r="I125" s="183" t="s">
        <v>101</v>
      </c>
      <c r="J125" s="184" t="s">
        <v>101</v>
      </c>
      <c r="M125" s="30" t="s">
        <v>2641</v>
      </c>
      <c r="N125" s="30">
        <v>1</v>
      </c>
      <c r="O125" s="17" t="s">
        <v>4289</v>
      </c>
      <c r="P125" s="30" t="s">
        <v>92</v>
      </c>
      <c r="Q125" s="30"/>
      <c r="S125" s="20" t="str">
        <f t="shared" si="9"/>
        <v>FDD_107</v>
      </c>
      <c r="T125" s="20" t="s">
        <v>4765</v>
      </c>
      <c r="U125" s="19" t="s">
        <v>4792</v>
      </c>
      <c r="V125" s="19" t="s">
        <v>4793</v>
      </c>
    </row>
    <row r="126" spans="1:22" ht="63" x14ac:dyDescent="0.25">
      <c r="A126" s="150"/>
      <c r="B126" s="12"/>
      <c r="C126" s="20" t="s">
        <v>129</v>
      </c>
      <c r="D126" s="20" t="s">
        <v>4794</v>
      </c>
      <c r="E126" s="20" t="s">
        <v>4761</v>
      </c>
      <c r="F126" s="20" t="s">
        <v>4795</v>
      </c>
      <c r="G126" s="20" t="s">
        <v>4796</v>
      </c>
      <c r="H126" s="189" t="s">
        <v>4349</v>
      </c>
      <c r="I126" s="183" t="s">
        <v>101</v>
      </c>
      <c r="J126" s="184" t="s">
        <v>101</v>
      </c>
      <c r="M126" s="30" t="s">
        <v>2641</v>
      </c>
      <c r="N126" s="30">
        <v>1</v>
      </c>
      <c r="O126" s="17" t="s">
        <v>4289</v>
      </c>
      <c r="P126" s="30" t="s">
        <v>92</v>
      </c>
      <c r="Q126" s="30"/>
      <c r="S126" s="20" t="str">
        <f t="shared" si="9"/>
        <v>FDD_108</v>
      </c>
      <c r="T126" s="20" t="s">
        <v>4765</v>
      </c>
      <c r="U126" s="20" t="s">
        <v>4797</v>
      </c>
      <c r="V126" s="20" t="s">
        <v>4798</v>
      </c>
    </row>
    <row r="127" spans="1:22" ht="37.799999999999997" x14ac:dyDescent="0.25">
      <c r="A127" s="150"/>
      <c r="B127" s="12"/>
      <c r="C127" s="16" t="s">
        <v>85</v>
      </c>
      <c r="D127" s="16" t="s">
        <v>4799</v>
      </c>
      <c r="E127" s="19" t="s">
        <v>4761</v>
      </c>
      <c r="F127" s="19" t="s">
        <v>4800</v>
      </c>
      <c r="G127" s="19" t="s">
        <v>4801</v>
      </c>
      <c r="H127" s="192" t="s">
        <v>5462</v>
      </c>
      <c r="I127" s="183" t="s">
        <v>101</v>
      </c>
      <c r="J127" s="184" t="s">
        <v>101</v>
      </c>
      <c r="M127" s="146" t="s">
        <v>2641</v>
      </c>
      <c r="N127" s="146">
        <v>1</v>
      </c>
      <c r="O127" s="161" t="s">
        <v>4802</v>
      </c>
      <c r="P127" s="146" t="s">
        <v>92</v>
      </c>
      <c r="Q127" s="146"/>
      <c r="S127" s="20" t="str">
        <f t="shared" si="9"/>
        <v>FDD_109</v>
      </c>
      <c r="T127" s="20" t="s">
        <v>4765</v>
      </c>
      <c r="U127" s="20" t="s">
        <v>4803</v>
      </c>
      <c r="V127" s="20" t="s">
        <v>4804</v>
      </c>
    </row>
    <row r="128" spans="1:22" ht="63" x14ac:dyDescent="0.25">
      <c r="A128" s="150"/>
      <c r="B128" s="12"/>
      <c r="C128" s="20" t="s">
        <v>129</v>
      </c>
      <c r="D128" s="20" t="s">
        <v>4805</v>
      </c>
      <c r="E128" s="20" t="s">
        <v>4761</v>
      </c>
      <c r="F128" s="20" t="s">
        <v>4806</v>
      </c>
      <c r="G128" s="19" t="s">
        <v>4807</v>
      </c>
      <c r="H128" s="192" t="s">
        <v>4349</v>
      </c>
      <c r="I128" s="185" t="s">
        <v>101</v>
      </c>
      <c r="J128" s="186" t="s">
        <v>101</v>
      </c>
      <c r="K128" s="42"/>
      <c r="L128" s="42"/>
      <c r="M128" s="146" t="s">
        <v>2641</v>
      </c>
      <c r="N128" s="146">
        <v>1</v>
      </c>
      <c r="O128" s="161" t="s">
        <v>4289</v>
      </c>
      <c r="P128" s="146" t="s">
        <v>92</v>
      </c>
      <c r="Q128" s="146"/>
      <c r="R128" s="42"/>
      <c r="S128" s="19" t="str">
        <f t="shared" si="9"/>
        <v>FDD_110</v>
      </c>
      <c r="T128" s="19" t="s">
        <v>4765</v>
      </c>
      <c r="U128" s="19" t="s">
        <v>4808</v>
      </c>
      <c r="V128" s="19" t="s">
        <v>4809</v>
      </c>
    </row>
    <row r="129" spans="1:22" ht="63" x14ac:dyDescent="0.25">
      <c r="A129" s="150"/>
      <c r="B129" s="12"/>
      <c r="C129" s="16" t="s">
        <v>129</v>
      </c>
      <c r="D129" s="16" t="s">
        <v>4810</v>
      </c>
      <c r="E129" s="20" t="s">
        <v>4761</v>
      </c>
      <c r="F129" s="20" t="s">
        <v>4811</v>
      </c>
      <c r="G129" s="20" t="s">
        <v>4812</v>
      </c>
      <c r="H129" s="189" t="s">
        <v>4349</v>
      </c>
      <c r="I129" s="185" t="s">
        <v>101</v>
      </c>
      <c r="J129" s="186" t="s">
        <v>101</v>
      </c>
      <c r="M129" s="30" t="s">
        <v>2641</v>
      </c>
      <c r="N129" s="30">
        <v>1</v>
      </c>
      <c r="O129" s="17" t="s">
        <v>4289</v>
      </c>
      <c r="P129" s="30" t="s">
        <v>92</v>
      </c>
      <c r="Q129" s="30"/>
      <c r="S129" s="20" t="str">
        <f t="shared" si="9"/>
        <v>FDD_111</v>
      </c>
      <c r="T129" s="20" t="s">
        <v>4765</v>
      </c>
      <c r="U129" s="20" t="s">
        <v>4813</v>
      </c>
      <c r="V129" s="20" t="s">
        <v>4814</v>
      </c>
    </row>
    <row r="130" spans="1:22" ht="25.2" x14ac:dyDescent="0.25">
      <c r="A130" s="150"/>
      <c r="B130" s="12"/>
      <c r="C130" s="20" t="s">
        <v>129</v>
      </c>
      <c r="D130" s="20" t="s">
        <v>4815</v>
      </c>
      <c r="E130" s="20" t="s">
        <v>4761</v>
      </c>
      <c r="F130" s="19" t="s">
        <v>4816</v>
      </c>
      <c r="G130" s="19" t="s">
        <v>4817</v>
      </c>
      <c r="H130" s="192"/>
      <c r="I130" s="185" t="s">
        <v>101</v>
      </c>
      <c r="J130" s="186" t="s">
        <v>101</v>
      </c>
      <c r="K130" s="42"/>
      <c r="L130" s="42"/>
      <c r="M130" s="146" t="s">
        <v>2641</v>
      </c>
      <c r="N130" s="146">
        <v>2</v>
      </c>
      <c r="O130" s="146" t="s">
        <v>4399</v>
      </c>
      <c r="P130" s="146" t="s">
        <v>184</v>
      </c>
      <c r="Q130" s="146"/>
      <c r="R130" s="42"/>
      <c r="S130" s="19" t="str">
        <f t="shared" si="9"/>
        <v>FDD_112</v>
      </c>
      <c r="T130" s="19" t="s">
        <v>4765</v>
      </c>
      <c r="U130" s="19" t="s">
        <v>4818</v>
      </c>
      <c r="V130" s="19" t="s">
        <v>4819</v>
      </c>
    </row>
    <row r="131" spans="1:22" ht="25.2" x14ac:dyDescent="0.25">
      <c r="A131" s="150"/>
      <c r="B131" s="12"/>
      <c r="C131" s="16" t="s">
        <v>129</v>
      </c>
      <c r="D131" s="16" t="s">
        <v>4820</v>
      </c>
      <c r="E131" s="19" t="s">
        <v>4761</v>
      </c>
      <c r="F131" s="19" t="s">
        <v>4821</v>
      </c>
      <c r="G131" s="19" t="s">
        <v>4822</v>
      </c>
      <c r="H131" s="193"/>
      <c r="I131" s="183" t="s">
        <v>101</v>
      </c>
      <c r="J131" s="183" t="s">
        <v>101</v>
      </c>
      <c r="M131" s="39" t="s">
        <v>2641</v>
      </c>
      <c r="N131" s="39">
        <v>2</v>
      </c>
      <c r="O131" s="49" t="s">
        <v>4399</v>
      </c>
      <c r="P131" s="39" t="s">
        <v>184</v>
      </c>
      <c r="Q131" s="39"/>
      <c r="S131" s="20" t="str">
        <f t="shared" si="9"/>
        <v>FDD_113</v>
      </c>
      <c r="T131" s="20" t="s">
        <v>4765</v>
      </c>
      <c r="U131" s="20" t="s">
        <v>4823</v>
      </c>
      <c r="V131" s="20" t="s">
        <v>4824</v>
      </c>
    </row>
    <row r="132" spans="1:22" ht="63" x14ac:dyDescent="0.25">
      <c r="A132" s="150"/>
      <c r="B132" s="12"/>
      <c r="C132" s="20" t="s">
        <v>129</v>
      </c>
      <c r="D132" s="20" t="s">
        <v>4825</v>
      </c>
      <c r="E132" s="20" t="s">
        <v>4761</v>
      </c>
      <c r="F132" s="20" t="s">
        <v>4826</v>
      </c>
      <c r="G132" s="20" t="s">
        <v>4827</v>
      </c>
      <c r="H132" s="189" t="s">
        <v>4349</v>
      </c>
      <c r="I132" s="183" t="s">
        <v>101</v>
      </c>
      <c r="J132" s="184" t="s">
        <v>101</v>
      </c>
      <c r="M132" s="30" t="s">
        <v>2641</v>
      </c>
      <c r="N132" s="30">
        <v>2</v>
      </c>
      <c r="O132" s="17" t="s">
        <v>4289</v>
      </c>
      <c r="P132" s="30" t="s">
        <v>184</v>
      </c>
      <c r="Q132" s="30"/>
      <c r="S132" s="20" t="str">
        <f t="shared" si="9"/>
        <v>FDD_114</v>
      </c>
      <c r="T132" s="20" t="s">
        <v>4765</v>
      </c>
      <c r="U132" s="20" t="s">
        <v>4828</v>
      </c>
      <c r="V132" s="19" t="s">
        <v>4829</v>
      </c>
    </row>
    <row r="133" spans="1:22" ht="63" x14ac:dyDescent="0.25">
      <c r="A133" s="150"/>
      <c r="B133" s="12"/>
      <c r="C133" s="16" t="s">
        <v>129</v>
      </c>
      <c r="D133" s="16" t="s">
        <v>4830</v>
      </c>
      <c r="E133" s="20" t="s">
        <v>4761</v>
      </c>
      <c r="F133" s="20" t="s">
        <v>4831</v>
      </c>
      <c r="G133" s="20" t="s">
        <v>4832</v>
      </c>
      <c r="H133" s="189" t="s">
        <v>4349</v>
      </c>
      <c r="I133" s="183" t="s">
        <v>101</v>
      </c>
      <c r="J133" s="184" t="s">
        <v>101</v>
      </c>
      <c r="M133" s="30" t="s">
        <v>2641</v>
      </c>
      <c r="N133" s="30">
        <v>1</v>
      </c>
      <c r="O133" s="17" t="s">
        <v>4289</v>
      </c>
      <c r="P133" s="30" t="s">
        <v>92</v>
      </c>
      <c r="Q133" s="30"/>
      <c r="S133" s="20" t="str">
        <f t="shared" si="9"/>
        <v>FDD_115</v>
      </c>
      <c r="T133" s="20" t="s">
        <v>4765</v>
      </c>
      <c r="U133" s="20" t="s">
        <v>4833</v>
      </c>
      <c r="V133" s="20" t="s">
        <v>4834</v>
      </c>
    </row>
    <row r="134" spans="1:22" ht="63" x14ac:dyDescent="0.25">
      <c r="A134" s="150"/>
      <c r="B134" s="12"/>
      <c r="C134" s="20" t="s">
        <v>129</v>
      </c>
      <c r="D134" s="20" t="s">
        <v>4835</v>
      </c>
      <c r="E134" s="19" t="s">
        <v>4761</v>
      </c>
      <c r="F134" s="19" t="s">
        <v>4836</v>
      </c>
      <c r="G134" s="19" t="s">
        <v>4837</v>
      </c>
      <c r="H134" s="192" t="s">
        <v>4349</v>
      </c>
      <c r="I134" s="183" t="s">
        <v>101</v>
      </c>
      <c r="J134" s="184" t="s">
        <v>101</v>
      </c>
      <c r="M134" s="39" t="s">
        <v>2641</v>
      </c>
      <c r="N134" s="39">
        <v>2</v>
      </c>
      <c r="O134" s="49" t="s">
        <v>4289</v>
      </c>
      <c r="P134" s="39" t="s">
        <v>184</v>
      </c>
      <c r="Q134" s="39"/>
      <c r="S134" s="20" t="str">
        <f t="shared" si="9"/>
        <v>FDD_116</v>
      </c>
      <c r="T134" s="20" t="s">
        <v>4765</v>
      </c>
      <c r="U134" s="20" t="s">
        <v>4838</v>
      </c>
      <c r="V134" s="20" t="s">
        <v>4839</v>
      </c>
    </row>
    <row r="135" spans="1:22" ht="63" x14ac:dyDescent="0.25">
      <c r="A135" s="150"/>
      <c r="B135" s="12"/>
      <c r="C135" s="16" t="s">
        <v>85</v>
      </c>
      <c r="D135" s="16" t="s">
        <v>4840</v>
      </c>
      <c r="E135" s="20" t="s">
        <v>4761</v>
      </c>
      <c r="F135" s="20" t="s">
        <v>4841</v>
      </c>
      <c r="G135" s="19" t="s">
        <v>4842</v>
      </c>
      <c r="H135" s="192" t="s">
        <v>4349</v>
      </c>
      <c r="I135" s="185" t="s">
        <v>101</v>
      </c>
      <c r="J135" s="186" t="s">
        <v>101</v>
      </c>
      <c r="K135" s="42"/>
      <c r="L135" s="42"/>
      <c r="M135" s="146" t="s">
        <v>2641</v>
      </c>
      <c r="N135" s="146">
        <v>1</v>
      </c>
      <c r="O135" s="161" t="s">
        <v>4289</v>
      </c>
      <c r="P135" s="146" t="s">
        <v>92</v>
      </c>
      <c r="Q135" s="146"/>
      <c r="R135" s="42"/>
      <c r="S135" s="19" t="str">
        <f t="shared" si="9"/>
        <v>FDD_117</v>
      </c>
      <c r="T135" s="19" t="s">
        <v>4765</v>
      </c>
      <c r="U135" s="19" t="s">
        <v>4843</v>
      </c>
      <c r="V135" s="19" t="s">
        <v>4844</v>
      </c>
    </row>
    <row r="136" spans="1:22" ht="113.4" x14ac:dyDescent="0.25">
      <c r="A136" s="150"/>
      <c r="B136" s="12"/>
      <c r="C136" s="20" t="s">
        <v>129</v>
      </c>
      <c r="D136" s="20" t="s">
        <v>4845</v>
      </c>
      <c r="E136" s="20" t="s">
        <v>4761</v>
      </c>
      <c r="F136" s="20" t="s">
        <v>4846</v>
      </c>
      <c r="G136" s="19" t="s">
        <v>4847</v>
      </c>
      <c r="H136" s="189"/>
      <c r="I136" s="183" t="s">
        <v>101</v>
      </c>
      <c r="J136" s="184" t="s">
        <v>101</v>
      </c>
      <c r="M136" s="30" t="s">
        <v>2641</v>
      </c>
      <c r="N136" s="30">
        <v>1</v>
      </c>
      <c r="O136" s="17" t="s">
        <v>4289</v>
      </c>
      <c r="P136" s="30" t="s">
        <v>92</v>
      </c>
      <c r="Q136" s="30"/>
      <c r="S136" s="20" t="str">
        <f t="shared" si="9"/>
        <v>FDD_118</v>
      </c>
      <c r="T136" s="20" t="s">
        <v>4765</v>
      </c>
      <c r="U136" s="20" t="s">
        <v>4848</v>
      </c>
      <c r="V136" s="20" t="s">
        <v>4849</v>
      </c>
    </row>
    <row r="137" spans="1:22" ht="25.2" x14ac:dyDescent="0.25">
      <c r="A137" s="150"/>
      <c r="B137" s="12"/>
      <c r="C137" s="16" t="s">
        <v>85</v>
      </c>
      <c r="D137" s="16" t="s">
        <v>4850</v>
      </c>
      <c r="E137" s="20" t="s">
        <v>4761</v>
      </c>
      <c r="F137" s="20" t="s">
        <v>4851</v>
      </c>
      <c r="G137" s="20" t="s">
        <v>4852</v>
      </c>
      <c r="H137" s="189" t="s">
        <v>4349</v>
      </c>
      <c r="I137" s="183" t="s">
        <v>101</v>
      </c>
      <c r="J137" s="184" t="s">
        <v>101</v>
      </c>
      <c r="M137" s="30" t="s">
        <v>2641</v>
      </c>
      <c r="N137" s="30">
        <v>1</v>
      </c>
      <c r="O137" s="30" t="s">
        <v>4350</v>
      </c>
      <c r="P137" s="30" t="s">
        <v>92</v>
      </c>
      <c r="Q137" s="30"/>
      <c r="S137" s="20" t="str">
        <f t="shared" si="9"/>
        <v>FDD_119</v>
      </c>
      <c r="T137" s="20" t="s">
        <v>4765</v>
      </c>
      <c r="U137" s="20" t="s">
        <v>4851</v>
      </c>
      <c r="V137" s="20" t="s">
        <v>4853</v>
      </c>
    </row>
    <row r="138" spans="1:22" ht="63" x14ac:dyDescent="0.25">
      <c r="A138" s="150"/>
      <c r="B138" s="12"/>
      <c r="C138" s="20" t="s">
        <v>85</v>
      </c>
      <c r="D138" s="20" t="s">
        <v>4854</v>
      </c>
      <c r="E138" s="20" t="s">
        <v>4761</v>
      </c>
      <c r="F138" s="20" t="s">
        <v>4855</v>
      </c>
      <c r="G138" s="20" t="s">
        <v>4856</v>
      </c>
      <c r="H138" s="189"/>
      <c r="I138" s="183" t="s">
        <v>101</v>
      </c>
      <c r="J138" s="184" t="s">
        <v>101</v>
      </c>
      <c r="M138" s="30" t="s">
        <v>2641</v>
      </c>
      <c r="N138" s="30">
        <v>1</v>
      </c>
      <c r="O138" s="17" t="s">
        <v>4289</v>
      </c>
      <c r="P138" s="30" t="s">
        <v>92</v>
      </c>
      <c r="Q138" s="30"/>
      <c r="S138" s="20" t="str">
        <f t="shared" si="9"/>
        <v>FDD_120</v>
      </c>
      <c r="T138" s="20" t="s">
        <v>4765</v>
      </c>
      <c r="U138" s="20" t="s">
        <v>4857</v>
      </c>
      <c r="V138" s="20" t="s">
        <v>4858</v>
      </c>
    </row>
    <row r="139" spans="1:22" ht="63" x14ac:dyDescent="0.25">
      <c r="A139" s="150"/>
      <c r="B139" s="12"/>
      <c r="C139" s="16" t="s">
        <v>85</v>
      </c>
      <c r="D139" s="16" t="s">
        <v>4859</v>
      </c>
      <c r="E139" s="20" t="s">
        <v>4761</v>
      </c>
      <c r="F139" s="20" t="s">
        <v>4860</v>
      </c>
      <c r="G139" s="20" t="s">
        <v>4861</v>
      </c>
      <c r="H139" s="189" t="s">
        <v>4349</v>
      </c>
      <c r="I139" s="183" t="s">
        <v>101</v>
      </c>
      <c r="J139" s="184" t="s">
        <v>101</v>
      </c>
      <c r="M139" s="30" t="s">
        <v>2641</v>
      </c>
      <c r="N139" s="30">
        <v>2</v>
      </c>
      <c r="O139" s="17" t="s">
        <v>4289</v>
      </c>
      <c r="P139" s="30" t="s">
        <v>184</v>
      </c>
      <c r="Q139" s="30"/>
      <c r="S139" s="20" t="str">
        <f t="shared" si="9"/>
        <v>FDD_121</v>
      </c>
      <c r="T139" s="20" t="s">
        <v>4765</v>
      </c>
      <c r="U139" s="20" t="s">
        <v>4862</v>
      </c>
      <c r="V139" s="20" t="s">
        <v>4863</v>
      </c>
    </row>
    <row r="140" spans="1:22" ht="25.2" x14ac:dyDescent="0.25">
      <c r="A140" s="150"/>
      <c r="B140" s="12"/>
      <c r="C140" s="20" t="s">
        <v>129</v>
      </c>
      <c r="D140" s="20" t="s">
        <v>4864</v>
      </c>
      <c r="E140" s="20" t="s">
        <v>4761</v>
      </c>
      <c r="F140" s="20" t="s">
        <v>4865</v>
      </c>
      <c r="G140" s="20" t="s">
        <v>4866</v>
      </c>
      <c r="H140" s="189"/>
      <c r="I140" s="183" t="s">
        <v>101</v>
      </c>
      <c r="J140" s="184" t="s">
        <v>101</v>
      </c>
      <c r="M140" s="30" t="s">
        <v>2641</v>
      </c>
      <c r="N140" s="30">
        <v>2</v>
      </c>
      <c r="O140" s="30" t="s">
        <v>4245</v>
      </c>
      <c r="P140" s="30" t="s">
        <v>184</v>
      </c>
      <c r="Q140" s="30"/>
      <c r="S140" s="20" t="str">
        <f t="shared" si="9"/>
        <v>FDD_122</v>
      </c>
      <c r="T140" s="20" t="s">
        <v>4765</v>
      </c>
      <c r="U140" s="20" t="s">
        <v>4867</v>
      </c>
      <c r="V140" s="20" t="s">
        <v>4868</v>
      </c>
    </row>
    <row r="141" spans="1:22" ht="63" x14ac:dyDescent="0.25">
      <c r="A141" s="150"/>
      <c r="B141" s="12"/>
      <c r="C141" s="16" t="s">
        <v>129</v>
      </c>
      <c r="D141" s="16" t="s">
        <v>4869</v>
      </c>
      <c r="E141" s="20" t="s">
        <v>4761</v>
      </c>
      <c r="F141" s="20" t="s">
        <v>4870</v>
      </c>
      <c r="G141" s="20" t="s">
        <v>4871</v>
      </c>
      <c r="H141" s="189" t="s">
        <v>4349</v>
      </c>
      <c r="I141" s="183" t="s">
        <v>101</v>
      </c>
      <c r="J141" s="184" t="s">
        <v>101</v>
      </c>
      <c r="M141" s="30" t="s">
        <v>2641</v>
      </c>
      <c r="N141" s="30">
        <v>1</v>
      </c>
      <c r="O141" s="17" t="s">
        <v>4289</v>
      </c>
      <c r="P141" s="30" t="s">
        <v>92</v>
      </c>
      <c r="Q141" s="30"/>
      <c r="S141" s="20" t="str">
        <f t="shared" si="9"/>
        <v>FDD_123</v>
      </c>
      <c r="T141" s="20" t="s">
        <v>4765</v>
      </c>
      <c r="U141" s="20" t="s">
        <v>4872</v>
      </c>
      <c r="V141" s="20" t="s">
        <v>4873</v>
      </c>
    </row>
    <row r="142" spans="1:22" ht="63" x14ac:dyDescent="0.25">
      <c r="A142" s="150"/>
      <c r="B142" s="12"/>
      <c r="C142" s="20" t="s">
        <v>129</v>
      </c>
      <c r="D142" s="20" t="s">
        <v>4874</v>
      </c>
      <c r="E142" s="20" t="s">
        <v>4761</v>
      </c>
      <c r="F142" s="20" t="s">
        <v>4875</v>
      </c>
      <c r="G142" s="20" t="s">
        <v>4876</v>
      </c>
      <c r="H142" s="189" t="s">
        <v>4349</v>
      </c>
      <c r="I142" s="183" t="s">
        <v>101</v>
      </c>
      <c r="J142" s="184" t="s">
        <v>101</v>
      </c>
      <c r="M142" s="30" t="s">
        <v>2641</v>
      </c>
      <c r="N142" s="30">
        <v>2</v>
      </c>
      <c r="O142" s="17" t="s">
        <v>4289</v>
      </c>
      <c r="P142" s="30" t="s">
        <v>184</v>
      </c>
      <c r="Q142" s="30"/>
      <c r="S142" s="20" t="str">
        <f t="shared" si="9"/>
        <v>FDD_124</v>
      </c>
      <c r="T142" s="20" t="s">
        <v>4765</v>
      </c>
      <c r="U142" s="20" t="s">
        <v>4877</v>
      </c>
      <c r="V142" s="20" t="s">
        <v>4878</v>
      </c>
    </row>
    <row r="143" spans="1:22" ht="50.4" x14ac:dyDescent="0.25">
      <c r="A143" s="150"/>
      <c r="B143" s="12"/>
      <c r="C143" s="16" t="s">
        <v>129</v>
      </c>
      <c r="D143" s="16" t="s">
        <v>4879</v>
      </c>
      <c r="E143" s="20" t="s">
        <v>4761</v>
      </c>
      <c r="F143" s="20" t="s">
        <v>4880</v>
      </c>
      <c r="G143" s="19" t="s">
        <v>4881</v>
      </c>
      <c r="H143" s="189"/>
      <c r="I143" s="183" t="s">
        <v>101</v>
      </c>
      <c r="J143" s="184" t="s">
        <v>101</v>
      </c>
      <c r="M143" s="30" t="s">
        <v>2641</v>
      </c>
      <c r="N143" s="30">
        <v>2</v>
      </c>
      <c r="O143" s="30" t="s">
        <v>4245</v>
      </c>
      <c r="P143" s="30" t="s">
        <v>184</v>
      </c>
      <c r="Q143" s="30"/>
      <c r="S143" s="20" t="str">
        <f t="shared" si="9"/>
        <v>FDD_125</v>
      </c>
      <c r="T143" s="20" t="s">
        <v>4765</v>
      </c>
      <c r="U143" s="20" t="s">
        <v>4882</v>
      </c>
      <c r="V143" s="20" t="s">
        <v>4883</v>
      </c>
    </row>
    <row r="144" spans="1:22" ht="63" x14ac:dyDescent="0.25">
      <c r="A144" s="150"/>
      <c r="B144" s="12"/>
      <c r="C144" s="20" t="s">
        <v>85</v>
      </c>
      <c r="D144" s="20" t="s">
        <v>4884</v>
      </c>
      <c r="E144" s="20" t="s">
        <v>4761</v>
      </c>
      <c r="F144" s="20" t="s">
        <v>4885</v>
      </c>
      <c r="G144" s="20" t="s">
        <v>4886</v>
      </c>
      <c r="H144" s="189" t="s">
        <v>4349</v>
      </c>
      <c r="I144" s="183" t="s">
        <v>101</v>
      </c>
      <c r="J144" s="184" t="s">
        <v>101</v>
      </c>
      <c r="M144" s="30" t="s">
        <v>2641</v>
      </c>
      <c r="N144" s="30">
        <v>1</v>
      </c>
      <c r="O144" s="17" t="s">
        <v>4289</v>
      </c>
      <c r="P144" s="30" t="s">
        <v>92</v>
      </c>
      <c r="Q144" s="30"/>
      <c r="S144" s="20" t="str">
        <f t="shared" si="9"/>
        <v>FDD_126</v>
      </c>
      <c r="T144" s="20" t="s">
        <v>4765</v>
      </c>
      <c r="U144" s="20" t="s">
        <v>4887</v>
      </c>
      <c r="V144" s="20" t="s">
        <v>4888</v>
      </c>
    </row>
    <row r="145" spans="1:22" ht="63" x14ac:dyDescent="0.25">
      <c r="A145" s="150"/>
      <c r="B145" s="12"/>
      <c r="C145" s="16" t="s">
        <v>129</v>
      </c>
      <c r="D145" s="16" t="s">
        <v>4889</v>
      </c>
      <c r="E145" s="20" t="s">
        <v>4761</v>
      </c>
      <c r="F145" s="20" t="s">
        <v>4890</v>
      </c>
      <c r="G145" s="20" t="s">
        <v>4891</v>
      </c>
      <c r="H145" s="189" t="s">
        <v>4349</v>
      </c>
      <c r="I145" s="183" t="s">
        <v>101</v>
      </c>
      <c r="J145" s="184" t="s">
        <v>101</v>
      </c>
      <c r="M145" s="30" t="s">
        <v>2641</v>
      </c>
      <c r="N145" s="30">
        <v>2</v>
      </c>
      <c r="O145" s="17" t="s">
        <v>4289</v>
      </c>
      <c r="P145" s="30" t="s">
        <v>184</v>
      </c>
      <c r="Q145" s="30"/>
      <c r="S145" s="20" t="str">
        <f t="shared" si="9"/>
        <v>FDD_127</v>
      </c>
      <c r="T145" s="20" t="s">
        <v>4765</v>
      </c>
      <c r="U145" s="20" t="s">
        <v>4892</v>
      </c>
      <c r="V145" s="20" t="s">
        <v>4893</v>
      </c>
    </row>
    <row r="146" spans="1:22" ht="63" x14ac:dyDescent="0.25">
      <c r="A146" s="150"/>
      <c r="B146" s="12"/>
      <c r="C146" s="20" t="s">
        <v>85</v>
      </c>
      <c r="D146" s="20" t="s">
        <v>4894</v>
      </c>
      <c r="E146" s="20" t="s">
        <v>4761</v>
      </c>
      <c r="F146" s="20" t="s">
        <v>4895</v>
      </c>
      <c r="G146" s="20" t="s">
        <v>4896</v>
      </c>
      <c r="H146" s="189" t="s">
        <v>4349</v>
      </c>
      <c r="I146" s="183" t="s">
        <v>101</v>
      </c>
      <c r="J146" s="184" t="s">
        <v>101</v>
      </c>
      <c r="M146" s="30" t="s">
        <v>2641</v>
      </c>
      <c r="N146" s="30">
        <v>2</v>
      </c>
      <c r="O146" s="17" t="s">
        <v>4289</v>
      </c>
      <c r="P146" s="30" t="s">
        <v>184</v>
      </c>
      <c r="Q146" s="30"/>
      <c r="S146" s="20" t="str">
        <f t="shared" si="9"/>
        <v>FDD_128</v>
      </c>
      <c r="T146" s="20" t="s">
        <v>4765</v>
      </c>
      <c r="U146" s="20" t="s">
        <v>4897</v>
      </c>
      <c r="V146" s="20" t="s">
        <v>4898</v>
      </c>
    </row>
    <row r="147" spans="1:22" ht="63" x14ac:dyDescent="0.25">
      <c r="A147" s="150"/>
      <c r="B147" s="12"/>
      <c r="C147" s="16" t="s">
        <v>85</v>
      </c>
      <c r="D147" s="16" t="s">
        <v>4899</v>
      </c>
      <c r="E147" s="19" t="s">
        <v>4761</v>
      </c>
      <c r="F147" s="19" t="s">
        <v>4895</v>
      </c>
      <c r="G147" s="19" t="s">
        <v>4900</v>
      </c>
      <c r="H147" s="192"/>
      <c r="I147" s="185" t="s">
        <v>101</v>
      </c>
      <c r="J147" s="186" t="s">
        <v>101</v>
      </c>
      <c r="K147" s="42"/>
      <c r="L147" s="42"/>
      <c r="M147" s="146" t="s">
        <v>2641</v>
      </c>
      <c r="N147" s="146">
        <v>2</v>
      </c>
      <c r="O147" s="161" t="s">
        <v>4901</v>
      </c>
      <c r="P147" s="146" t="s">
        <v>184</v>
      </c>
      <c r="Q147" s="146"/>
      <c r="R147" s="42"/>
      <c r="S147" s="19" t="str">
        <f t="shared" si="9"/>
        <v>FDD_129</v>
      </c>
      <c r="T147" s="19" t="s">
        <v>4765</v>
      </c>
      <c r="U147" s="19" t="s">
        <v>4897</v>
      </c>
      <c r="V147" s="19" t="s">
        <v>4902</v>
      </c>
    </row>
    <row r="148" spans="1:22" ht="63" x14ac:dyDescent="0.25">
      <c r="A148" s="150"/>
      <c r="B148" s="12"/>
      <c r="C148" s="20" t="s">
        <v>129</v>
      </c>
      <c r="D148" s="20" t="s">
        <v>4903</v>
      </c>
      <c r="E148" s="20" t="s">
        <v>4761</v>
      </c>
      <c r="F148" s="20" t="s">
        <v>4904</v>
      </c>
      <c r="G148" s="20" t="s">
        <v>4905</v>
      </c>
      <c r="H148" s="189" t="s">
        <v>4349</v>
      </c>
      <c r="I148" s="183" t="s">
        <v>101</v>
      </c>
      <c r="J148" s="184" t="s">
        <v>101</v>
      </c>
      <c r="M148" s="30" t="s">
        <v>2641</v>
      </c>
      <c r="N148" s="30">
        <v>2</v>
      </c>
      <c r="O148" s="17" t="s">
        <v>4289</v>
      </c>
      <c r="P148" s="30" t="s">
        <v>184</v>
      </c>
      <c r="Q148" s="30"/>
      <c r="S148" s="20" t="str">
        <f t="shared" si="9"/>
        <v>FDD_130</v>
      </c>
      <c r="T148" s="20" t="s">
        <v>4765</v>
      </c>
      <c r="U148" s="20" t="s">
        <v>276</v>
      </c>
      <c r="V148" s="20" t="s">
        <v>4906</v>
      </c>
    </row>
    <row r="149" spans="1:22" ht="100.8" x14ac:dyDescent="0.25">
      <c r="A149" s="150"/>
      <c r="B149" s="12"/>
      <c r="C149" s="16" t="s">
        <v>85</v>
      </c>
      <c r="D149" s="16" t="s">
        <v>4907</v>
      </c>
      <c r="E149" s="19" t="s">
        <v>4761</v>
      </c>
      <c r="F149" s="19" t="s">
        <v>4908</v>
      </c>
      <c r="G149" s="19" t="s">
        <v>4909</v>
      </c>
      <c r="H149" s="192" t="s">
        <v>4349</v>
      </c>
      <c r="I149" s="185" t="s">
        <v>101</v>
      </c>
      <c r="J149" s="186" t="s">
        <v>101</v>
      </c>
      <c r="K149" s="42"/>
      <c r="L149" s="42"/>
      <c r="M149" s="146" t="s">
        <v>2641</v>
      </c>
      <c r="N149" s="146">
        <v>2</v>
      </c>
      <c r="O149" s="161" t="s">
        <v>4910</v>
      </c>
      <c r="P149" s="146" t="s">
        <v>184</v>
      </c>
      <c r="Q149" s="146"/>
      <c r="R149" s="42"/>
      <c r="S149" s="19" t="str">
        <f t="shared" si="9"/>
        <v>FDD_131</v>
      </c>
      <c r="T149" s="19" t="s">
        <v>4765</v>
      </c>
      <c r="U149" s="19" t="s">
        <v>4911</v>
      </c>
      <c r="V149" s="19" t="s">
        <v>4912</v>
      </c>
    </row>
    <row r="150" spans="1:22" ht="25.2" x14ac:dyDescent="0.25">
      <c r="A150" s="150"/>
      <c r="B150" s="12"/>
      <c r="C150" s="20" t="s">
        <v>85</v>
      </c>
      <c r="D150" s="20" t="s">
        <v>4913</v>
      </c>
      <c r="E150" s="19" t="s">
        <v>4761</v>
      </c>
      <c r="F150" s="19" t="s">
        <v>4914</v>
      </c>
      <c r="G150" s="19" t="s">
        <v>4915</v>
      </c>
      <c r="H150" s="192"/>
      <c r="I150" s="185" t="s">
        <v>101</v>
      </c>
      <c r="J150" s="186" t="s">
        <v>101</v>
      </c>
      <c r="K150" s="42"/>
      <c r="L150" s="42"/>
      <c r="M150" s="146" t="s">
        <v>2641</v>
      </c>
      <c r="N150" s="146">
        <v>2</v>
      </c>
      <c r="O150" s="161" t="s">
        <v>4771</v>
      </c>
      <c r="P150" s="146" t="s">
        <v>184</v>
      </c>
      <c r="Q150" s="146"/>
      <c r="R150" s="42"/>
      <c r="S150" s="19" t="str">
        <f t="shared" si="9"/>
        <v>FDD_132</v>
      </c>
      <c r="T150" s="19" t="s">
        <v>4765</v>
      </c>
      <c r="U150" s="19" t="s">
        <v>4916</v>
      </c>
      <c r="V150" s="19" t="s">
        <v>4917</v>
      </c>
    </row>
    <row r="151" spans="1:22" ht="63" x14ac:dyDescent="0.25">
      <c r="A151" s="150"/>
      <c r="B151" s="12"/>
      <c r="C151" s="16" t="s">
        <v>85</v>
      </c>
      <c r="D151" s="16" t="s">
        <v>4918</v>
      </c>
      <c r="E151" s="19" t="s">
        <v>4761</v>
      </c>
      <c r="F151" s="19" t="s">
        <v>4919</v>
      </c>
      <c r="G151" s="19" t="s">
        <v>4920</v>
      </c>
      <c r="H151" s="192"/>
      <c r="I151" s="185" t="s">
        <v>101</v>
      </c>
      <c r="J151" s="186" t="s">
        <v>101</v>
      </c>
      <c r="K151" s="42"/>
      <c r="L151" s="42"/>
      <c r="M151" s="146" t="s">
        <v>2641</v>
      </c>
      <c r="N151" s="146">
        <v>2</v>
      </c>
      <c r="O151" s="161" t="s">
        <v>4289</v>
      </c>
      <c r="P151" s="146" t="s">
        <v>184</v>
      </c>
      <c r="Q151" s="146"/>
      <c r="R151" s="42"/>
      <c r="S151" s="19" t="str">
        <f t="shared" si="9"/>
        <v>FDD_133</v>
      </c>
      <c r="T151" s="19" t="s">
        <v>4765</v>
      </c>
      <c r="U151" s="19" t="s">
        <v>4921</v>
      </c>
      <c r="V151" s="19" t="s">
        <v>4922</v>
      </c>
    </row>
    <row r="152" spans="1:22" ht="50.4" x14ac:dyDescent="0.25">
      <c r="A152" s="150"/>
      <c r="B152" s="12"/>
      <c r="C152" s="20" t="s">
        <v>85</v>
      </c>
      <c r="D152" s="20" t="s">
        <v>4923</v>
      </c>
      <c r="E152" s="19" t="s">
        <v>4761</v>
      </c>
      <c r="F152" s="19" t="s">
        <v>4924</v>
      </c>
      <c r="G152" s="19" t="s">
        <v>4925</v>
      </c>
      <c r="H152" s="192"/>
      <c r="I152" s="185" t="s">
        <v>101</v>
      </c>
      <c r="J152" s="186" t="s">
        <v>101</v>
      </c>
      <c r="K152" s="42"/>
      <c r="L152" s="42"/>
      <c r="M152" s="146" t="s">
        <v>2641</v>
      </c>
      <c r="N152" s="146">
        <v>2</v>
      </c>
      <c r="O152" s="161" t="s">
        <v>4764</v>
      </c>
      <c r="P152" s="146" t="s">
        <v>184</v>
      </c>
      <c r="Q152" s="146"/>
      <c r="R152" s="42"/>
      <c r="S152" s="19" t="str">
        <f t="shared" si="9"/>
        <v>FDD_134</v>
      </c>
      <c r="T152" s="19" t="s">
        <v>4765</v>
      </c>
      <c r="U152" s="19" t="s">
        <v>4926</v>
      </c>
      <c r="V152" s="19" t="s">
        <v>4927</v>
      </c>
    </row>
    <row r="153" spans="1:22" ht="63" x14ac:dyDescent="0.25">
      <c r="A153" s="150"/>
      <c r="B153" s="12"/>
      <c r="C153" s="16" t="s">
        <v>85</v>
      </c>
      <c r="D153" s="16" t="s">
        <v>4928</v>
      </c>
      <c r="E153" s="19" t="s">
        <v>4761</v>
      </c>
      <c r="F153" s="19" t="s">
        <v>4929</v>
      </c>
      <c r="G153" s="19" t="s">
        <v>4930</v>
      </c>
      <c r="H153" s="192"/>
      <c r="I153" s="185" t="s">
        <v>101</v>
      </c>
      <c r="J153" s="186" t="s">
        <v>101</v>
      </c>
      <c r="K153" s="42"/>
      <c r="L153" s="42"/>
      <c r="M153" s="146" t="s">
        <v>2641</v>
      </c>
      <c r="N153" s="146">
        <v>2</v>
      </c>
      <c r="O153" s="161" t="s">
        <v>4289</v>
      </c>
      <c r="P153" s="146" t="s">
        <v>184</v>
      </c>
      <c r="Q153" s="146"/>
      <c r="R153" s="42"/>
      <c r="S153" s="19" t="str">
        <f t="shared" si="9"/>
        <v>FDD_135</v>
      </c>
      <c r="T153" s="19" t="s">
        <v>4765</v>
      </c>
      <c r="U153" s="19" t="s">
        <v>4931</v>
      </c>
      <c r="V153" s="19" t="s">
        <v>4932</v>
      </c>
    </row>
    <row r="154" spans="1:22" ht="113.4" x14ac:dyDescent="0.25">
      <c r="A154" s="150"/>
      <c r="B154" s="12"/>
      <c r="C154" s="20" t="s">
        <v>85</v>
      </c>
      <c r="D154" s="20" t="s">
        <v>4933</v>
      </c>
      <c r="E154" s="19" t="s">
        <v>4761</v>
      </c>
      <c r="F154" s="19" t="s">
        <v>4934</v>
      </c>
      <c r="G154" s="19" t="s">
        <v>4935</v>
      </c>
      <c r="H154" s="192"/>
      <c r="I154" s="185" t="s">
        <v>101</v>
      </c>
      <c r="J154" s="186" t="s">
        <v>101</v>
      </c>
      <c r="K154" s="42"/>
      <c r="L154" s="42"/>
      <c r="M154" s="146" t="s">
        <v>2641</v>
      </c>
      <c r="N154" s="146">
        <v>2</v>
      </c>
      <c r="O154" s="161" t="s">
        <v>4910</v>
      </c>
      <c r="P154" s="146" t="s">
        <v>184</v>
      </c>
      <c r="Q154" s="146"/>
      <c r="R154" s="42"/>
      <c r="S154" s="19" t="str">
        <f t="shared" si="9"/>
        <v>FDD_136</v>
      </c>
      <c r="T154" s="19" t="s">
        <v>4765</v>
      </c>
      <c r="U154" s="19" t="s">
        <v>4936</v>
      </c>
      <c r="V154" s="19" t="s">
        <v>4937</v>
      </c>
    </row>
    <row r="155" spans="1:22" ht="37.799999999999997" x14ac:dyDescent="0.25">
      <c r="A155" s="150"/>
      <c r="B155" s="12"/>
      <c r="C155" s="16" t="s">
        <v>85</v>
      </c>
      <c r="D155" s="16" t="s">
        <v>4938</v>
      </c>
      <c r="E155" s="19" t="s">
        <v>4761</v>
      </c>
      <c r="F155" s="19" t="s">
        <v>4939</v>
      </c>
      <c r="G155" s="19" t="s">
        <v>4940</v>
      </c>
      <c r="H155" s="192"/>
      <c r="I155" s="185" t="s">
        <v>101</v>
      </c>
      <c r="J155" s="186" t="s">
        <v>101</v>
      </c>
      <c r="K155" s="42"/>
      <c r="L155" s="42"/>
      <c r="M155" s="146" t="s">
        <v>2641</v>
      </c>
      <c r="N155" s="146">
        <v>3</v>
      </c>
      <c r="O155" s="161" t="s">
        <v>4941</v>
      </c>
      <c r="P155" s="146" t="s">
        <v>133</v>
      </c>
      <c r="Q155" s="146"/>
      <c r="R155" s="42"/>
      <c r="S155" s="19" t="str">
        <f t="shared" si="9"/>
        <v>FDD_137</v>
      </c>
      <c r="T155" s="19" t="s">
        <v>4765</v>
      </c>
      <c r="U155" s="19" t="s">
        <v>4942</v>
      </c>
      <c r="V155" s="19" t="s">
        <v>4943</v>
      </c>
    </row>
    <row r="156" spans="1:22" ht="63" x14ac:dyDescent="0.25">
      <c r="A156" s="150"/>
      <c r="B156" s="12"/>
      <c r="C156" s="20" t="s">
        <v>85</v>
      </c>
      <c r="D156" s="20" t="s">
        <v>4944</v>
      </c>
      <c r="E156" s="19" t="s">
        <v>4761</v>
      </c>
      <c r="F156" s="19" t="s">
        <v>4945</v>
      </c>
      <c r="G156" s="19" t="s">
        <v>4946</v>
      </c>
      <c r="H156" s="192"/>
      <c r="I156" s="185" t="s">
        <v>101</v>
      </c>
      <c r="J156" s="186" t="s">
        <v>101</v>
      </c>
      <c r="K156" s="42"/>
      <c r="L156" s="42"/>
      <c r="M156" s="146" t="s">
        <v>2641</v>
      </c>
      <c r="N156" s="146">
        <v>2</v>
      </c>
      <c r="O156" s="161" t="s">
        <v>4289</v>
      </c>
      <c r="P156" s="146" t="s">
        <v>184</v>
      </c>
      <c r="Q156" s="146"/>
      <c r="R156" s="42"/>
      <c r="S156" s="19" t="str">
        <f t="shared" si="9"/>
        <v>FDD_138</v>
      </c>
      <c r="T156" s="19" t="s">
        <v>4765</v>
      </c>
      <c r="U156" s="19" t="s">
        <v>4947</v>
      </c>
      <c r="V156" s="19" t="s">
        <v>4948</v>
      </c>
    </row>
    <row r="157" spans="1:22" ht="63" x14ac:dyDescent="0.25">
      <c r="A157" s="150"/>
      <c r="B157" s="12"/>
      <c r="C157" s="16" t="s">
        <v>85</v>
      </c>
      <c r="D157" s="16" t="s">
        <v>4949</v>
      </c>
      <c r="E157" s="19" t="s">
        <v>4761</v>
      </c>
      <c r="F157" s="19" t="s">
        <v>4950</v>
      </c>
      <c r="G157" s="19" t="s">
        <v>4951</v>
      </c>
      <c r="H157" s="192"/>
      <c r="I157" s="185" t="s">
        <v>101</v>
      </c>
      <c r="J157" s="186" t="s">
        <v>101</v>
      </c>
      <c r="K157" s="42"/>
      <c r="L157" s="42"/>
      <c r="M157" s="146" t="s">
        <v>2641</v>
      </c>
      <c r="N157" s="146">
        <v>2</v>
      </c>
      <c r="O157" s="161" t="s">
        <v>4289</v>
      </c>
      <c r="P157" s="146" t="s">
        <v>184</v>
      </c>
      <c r="Q157" s="146"/>
      <c r="R157" s="42"/>
      <c r="S157" s="19" t="str">
        <f t="shared" si="9"/>
        <v>FDD_139</v>
      </c>
      <c r="T157" s="19" t="s">
        <v>4765</v>
      </c>
      <c r="U157" s="19" t="s">
        <v>4952</v>
      </c>
      <c r="V157" s="19" t="s">
        <v>4953</v>
      </c>
    </row>
    <row r="158" spans="1:22" ht="37.799999999999997" x14ac:dyDescent="0.25">
      <c r="A158" s="150"/>
      <c r="B158" s="12"/>
      <c r="C158" s="20" t="s">
        <v>85</v>
      </c>
      <c r="D158" s="20" t="s">
        <v>4954</v>
      </c>
      <c r="E158" s="20" t="s">
        <v>4761</v>
      </c>
      <c r="F158" s="20" t="s">
        <v>4955</v>
      </c>
      <c r="G158" s="20" t="s">
        <v>4956</v>
      </c>
      <c r="H158" s="189" t="s">
        <v>4349</v>
      </c>
      <c r="I158" s="183" t="s">
        <v>101</v>
      </c>
      <c r="J158" s="184" t="s">
        <v>101</v>
      </c>
      <c r="M158" s="30" t="s">
        <v>2641</v>
      </c>
      <c r="N158" s="30">
        <v>2</v>
      </c>
      <c r="O158" s="30" t="s">
        <v>4426</v>
      </c>
      <c r="P158" s="30" t="s">
        <v>184</v>
      </c>
      <c r="Q158" s="30"/>
      <c r="S158" s="20" t="str">
        <f t="shared" si="9"/>
        <v>FDD_140</v>
      </c>
      <c r="T158" s="20" t="s">
        <v>4765</v>
      </c>
      <c r="U158" s="20" t="s">
        <v>4957</v>
      </c>
      <c r="V158" s="20" t="s">
        <v>4958</v>
      </c>
    </row>
    <row r="159" spans="1:22" ht="37.799999999999997" x14ac:dyDescent="0.25">
      <c r="A159" s="150"/>
      <c r="B159" s="12"/>
      <c r="C159" s="16" t="s">
        <v>129</v>
      </c>
      <c r="D159" s="16" t="s">
        <v>4959</v>
      </c>
      <c r="E159" s="20" t="s">
        <v>4761</v>
      </c>
      <c r="F159" s="20" t="s">
        <v>4960</v>
      </c>
      <c r="G159" s="20" t="s">
        <v>4961</v>
      </c>
      <c r="H159" s="189"/>
      <c r="I159" s="183" t="s">
        <v>101</v>
      </c>
      <c r="J159" s="184" t="s">
        <v>101</v>
      </c>
      <c r="M159" s="30" t="s">
        <v>2641</v>
      </c>
      <c r="N159" s="30">
        <v>2</v>
      </c>
      <c r="O159" s="30" t="s">
        <v>4426</v>
      </c>
      <c r="P159" s="30" t="s">
        <v>184</v>
      </c>
      <c r="Q159" s="30"/>
      <c r="S159" s="20" t="str">
        <f t="shared" si="9"/>
        <v>FDD_141</v>
      </c>
      <c r="T159" s="20" t="s">
        <v>4765</v>
      </c>
      <c r="U159" s="20" t="s">
        <v>4962</v>
      </c>
      <c r="V159" s="20" t="s">
        <v>4963</v>
      </c>
    </row>
    <row r="160" spans="1:22" ht="37.799999999999997" x14ac:dyDescent="0.25">
      <c r="A160" s="150"/>
      <c r="B160" s="12"/>
      <c r="C160" s="20" t="s">
        <v>85</v>
      </c>
      <c r="D160" s="20" t="s">
        <v>4964</v>
      </c>
      <c r="E160" s="21" t="s">
        <v>4761</v>
      </c>
      <c r="F160" s="21" t="s">
        <v>4965</v>
      </c>
      <c r="G160" s="21" t="s">
        <v>4966</v>
      </c>
      <c r="H160" s="189"/>
      <c r="I160" s="183" t="s">
        <v>101</v>
      </c>
      <c r="J160" s="184" t="s">
        <v>101</v>
      </c>
      <c r="M160" s="30" t="s">
        <v>2641</v>
      </c>
      <c r="N160" s="30">
        <v>2</v>
      </c>
      <c r="O160" s="30" t="s">
        <v>4245</v>
      </c>
      <c r="P160" s="30" t="s">
        <v>184</v>
      </c>
      <c r="Q160" s="30"/>
      <c r="S160" s="21" t="str">
        <f t="shared" si="9"/>
        <v>FDD_142</v>
      </c>
      <c r="T160" s="21" t="s">
        <v>4765</v>
      </c>
      <c r="U160" s="21" t="s">
        <v>4967</v>
      </c>
      <c r="V160" s="21" t="s">
        <v>4968</v>
      </c>
    </row>
    <row r="161" spans="1:22" ht="25.2" x14ac:dyDescent="0.25">
      <c r="A161" s="150"/>
      <c r="B161" s="12"/>
      <c r="C161" s="16" t="s">
        <v>129</v>
      </c>
      <c r="D161" s="16" t="s">
        <v>4969</v>
      </c>
      <c r="E161" s="23" t="s">
        <v>4761</v>
      </c>
      <c r="F161" s="23" t="s">
        <v>4970</v>
      </c>
      <c r="G161" s="23" t="s">
        <v>4971</v>
      </c>
      <c r="H161" s="180"/>
      <c r="I161" s="187" t="s">
        <v>101</v>
      </c>
      <c r="J161" s="188" t="s">
        <v>101</v>
      </c>
      <c r="M161" s="24" t="s">
        <v>2641</v>
      </c>
      <c r="N161" s="24">
        <v>2</v>
      </c>
      <c r="O161" s="24" t="s">
        <v>4350</v>
      </c>
      <c r="P161" s="24" t="s">
        <v>184</v>
      </c>
      <c r="Q161" s="24"/>
      <c r="S161" s="23" t="str">
        <f t="shared" si="9"/>
        <v>FDD_143</v>
      </c>
      <c r="T161" s="23" t="s">
        <v>4765</v>
      </c>
      <c r="U161" s="23" t="s">
        <v>4972</v>
      </c>
      <c r="V161" s="23" t="s">
        <v>4973</v>
      </c>
    </row>
    <row r="162" spans="1:22" x14ac:dyDescent="0.2">
      <c r="A162" s="150"/>
      <c r="B162" s="141" t="str">
        <f>E163</f>
        <v>Business plan</v>
      </c>
      <c r="C162" s="26"/>
      <c r="D162" s="26"/>
      <c r="E162" s="26"/>
      <c r="F162" s="26"/>
      <c r="G162" s="26"/>
      <c r="H162" s="26"/>
      <c r="I162" s="142"/>
      <c r="J162" s="142"/>
      <c r="M162" s="27"/>
      <c r="N162" s="27"/>
      <c r="O162" s="27"/>
      <c r="P162" s="27"/>
      <c r="Q162" s="27"/>
      <c r="S162" s="26"/>
      <c r="T162" s="26"/>
      <c r="U162" s="26"/>
      <c r="V162" s="26"/>
    </row>
    <row r="163" spans="1:22" ht="75.599999999999994" x14ac:dyDescent="0.25">
      <c r="A163" s="150"/>
      <c r="B163" s="12"/>
      <c r="C163" s="16" t="s">
        <v>129</v>
      </c>
      <c r="D163" s="16" t="s">
        <v>4974</v>
      </c>
      <c r="E163" s="25" t="s">
        <v>4975</v>
      </c>
      <c r="F163" s="25" t="s">
        <v>4975</v>
      </c>
      <c r="G163" s="43" t="s">
        <v>4976</v>
      </c>
      <c r="H163" s="195"/>
      <c r="I163" s="196" t="s">
        <v>101</v>
      </c>
      <c r="J163" s="197" t="s">
        <v>101</v>
      </c>
      <c r="M163" s="30" t="s">
        <v>2641</v>
      </c>
      <c r="N163" s="30">
        <v>1</v>
      </c>
      <c r="O163" s="30" t="s">
        <v>4245</v>
      </c>
      <c r="P163" s="30" t="s">
        <v>92</v>
      </c>
      <c r="Q163" s="30"/>
      <c r="S163" s="25" t="str">
        <f t="shared" si="9"/>
        <v>FDD_144</v>
      </c>
      <c r="T163" s="25" t="s">
        <v>4977</v>
      </c>
      <c r="U163" s="25" t="s">
        <v>4977</v>
      </c>
      <c r="V163" s="25" t="s">
        <v>4978</v>
      </c>
    </row>
    <row r="164" spans="1:22" x14ac:dyDescent="0.2">
      <c r="A164" s="150"/>
      <c r="B164" s="149" t="str">
        <f>E165</f>
        <v>Risk</v>
      </c>
      <c r="C164" s="26"/>
      <c r="D164" s="26"/>
      <c r="E164" s="26"/>
      <c r="F164" s="26"/>
      <c r="G164" s="26"/>
      <c r="H164" s="26"/>
      <c r="I164" s="142"/>
      <c r="J164" s="142"/>
      <c r="M164" s="27"/>
      <c r="N164" s="27"/>
      <c r="O164" s="27"/>
      <c r="P164" s="27"/>
      <c r="Q164" s="27"/>
      <c r="S164" s="26"/>
      <c r="T164" s="26"/>
      <c r="U164" s="26"/>
      <c r="V164" s="26"/>
    </row>
    <row r="165" spans="1:22" x14ac:dyDescent="0.25">
      <c r="A165" s="150"/>
      <c r="B165" s="12"/>
      <c r="C165" s="16" t="s">
        <v>129</v>
      </c>
      <c r="D165" s="16" t="s">
        <v>4979</v>
      </c>
      <c r="E165" s="13" t="s">
        <v>4980</v>
      </c>
      <c r="F165" s="13" t="s">
        <v>4981</v>
      </c>
      <c r="G165" s="13" t="s">
        <v>4982</v>
      </c>
      <c r="H165" s="179"/>
      <c r="I165" s="181" t="s">
        <v>101</v>
      </c>
      <c r="J165" s="182" t="s">
        <v>101</v>
      </c>
      <c r="M165" s="29" t="s">
        <v>2641</v>
      </c>
      <c r="N165" s="29">
        <v>1</v>
      </c>
      <c r="O165" s="29" t="s">
        <v>4245</v>
      </c>
      <c r="P165" s="29" t="s">
        <v>92</v>
      </c>
      <c r="Q165" s="29"/>
      <c r="S165" s="13" t="str">
        <f t="shared" si="9"/>
        <v>FDD_145</v>
      </c>
      <c r="T165" s="13" t="s">
        <v>4983</v>
      </c>
      <c r="U165" s="13" t="s">
        <v>4984</v>
      </c>
      <c r="V165" s="13" t="s">
        <v>4985</v>
      </c>
    </row>
    <row r="166" spans="1:22" x14ac:dyDescent="0.25">
      <c r="A166" s="150"/>
      <c r="B166" s="12"/>
      <c r="C166" s="20" t="s">
        <v>129</v>
      </c>
      <c r="D166" s="20" t="s">
        <v>4986</v>
      </c>
      <c r="E166" s="20" t="s">
        <v>4980</v>
      </c>
      <c r="F166" s="20" t="s">
        <v>4987</v>
      </c>
      <c r="G166" s="20" t="s">
        <v>4987</v>
      </c>
      <c r="H166" s="189"/>
      <c r="I166" s="183" t="s">
        <v>101</v>
      </c>
      <c r="J166" s="184" t="s">
        <v>101</v>
      </c>
      <c r="M166" s="30" t="s">
        <v>2641</v>
      </c>
      <c r="N166" s="30">
        <v>1</v>
      </c>
      <c r="O166" s="30" t="s">
        <v>4245</v>
      </c>
      <c r="P166" s="30" t="s">
        <v>92</v>
      </c>
      <c r="Q166" s="30"/>
      <c r="S166" s="20" t="str">
        <f t="shared" si="9"/>
        <v>FDD_146</v>
      </c>
      <c r="T166" s="20" t="s">
        <v>4983</v>
      </c>
      <c r="U166" s="20" t="s">
        <v>4988</v>
      </c>
      <c r="V166" s="20" t="s">
        <v>4988</v>
      </c>
    </row>
    <row r="167" spans="1:22" ht="25.2" x14ac:dyDescent="0.25">
      <c r="A167" s="150"/>
      <c r="B167" s="12"/>
      <c r="C167" s="16" t="s">
        <v>129</v>
      </c>
      <c r="D167" s="16" t="s">
        <v>4989</v>
      </c>
      <c r="E167" s="20" t="s">
        <v>4980</v>
      </c>
      <c r="F167" s="20" t="s">
        <v>4990</v>
      </c>
      <c r="G167" s="20" t="s">
        <v>5460</v>
      </c>
      <c r="H167" s="189"/>
      <c r="I167" s="183" t="s">
        <v>101</v>
      </c>
      <c r="J167" s="184" t="s">
        <v>101</v>
      </c>
      <c r="M167" s="30" t="s">
        <v>2641</v>
      </c>
      <c r="N167" s="30">
        <v>1</v>
      </c>
      <c r="O167" s="30" t="s">
        <v>4245</v>
      </c>
      <c r="P167" s="30" t="s">
        <v>92</v>
      </c>
      <c r="Q167" s="30"/>
      <c r="S167" s="20" t="str">
        <f t="shared" si="9"/>
        <v>FDD_147</v>
      </c>
      <c r="T167" s="20" t="s">
        <v>4983</v>
      </c>
      <c r="U167" s="20" t="s">
        <v>4990</v>
      </c>
      <c r="V167" s="20" t="s">
        <v>4991</v>
      </c>
    </row>
    <row r="168" spans="1:22" x14ac:dyDescent="0.25">
      <c r="A168" s="150"/>
      <c r="B168" s="12"/>
      <c r="C168" s="20" t="s">
        <v>129</v>
      </c>
      <c r="D168" s="20" t="s">
        <v>4992</v>
      </c>
      <c r="E168" s="20" t="s">
        <v>4980</v>
      </c>
      <c r="F168" s="20" t="s">
        <v>4993</v>
      </c>
      <c r="G168" s="20" t="s">
        <v>4993</v>
      </c>
      <c r="H168" s="189"/>
      <c r="I168" s="183" t="s">
        <v>101</v>
      </c>
      <c r="J168" s="184" t="s">
        <v>101</v>
      </c>
      <c r="M168" s="30" t="s">
        <v>2641</v>
      </c>
      <c r="N168" s="30">
        <v>2</v>
      </c>
      <c r="O168" s="30" t="s">
        <v>4245</v>
      </c>
      <c r="P168" s="30" t="s">
        <v>184</v>
      </c>
      <c r="Q168" s="30"/>
      <c r="S168" s="20" t="str">
        <f t="shared" si="9"/>
        <v>FDD_148</v>
      </c>
      <c r="T168" s="20" t="s">
        <v>4983</v>
      </c>
      <c r="U168" s="20" t="s">
        <v>4994</v>
      </c>
      <c r="V168" s="19" t="s">
        <v>4995</v>
      </c>
    </row>
    <row r="169" spans="1:22" ht="25.2" x14ac:dyDescent="0.25">
      <c r="A169" s="150"/>
      <c r="B169" s="12"/>
      <c r="C169" s="16" t="s">
        <v>129</v>
      </c>
      <c r="D169" s="16" t="s">
        <v>4996</v>
      </c>
      <c r="E169" s="20" t="s">
        <v>4980</v>
      </c>
      <c r="F169" s="20" t="s">
        <v>4997</v>
      </c>
      <c r="G169" s="20" t="s">
        <v>4997</v>
      </c>
      <c r="H169" s="189"/>
      <c r="I169" s="183" t="s">
        <v>101</v>
      </c>
      <c r="J169" s="184" t="s">
        <v>101</v>
      </c>
      <c r="M169" s="30" t="s">
        <v>2641</v>
      </c>
      <c r="N169" s="30">
        <v>2</v>
      </c>
      <c r="O169" s="30" t="s">
        <v>4245</v>
      </c>
      <c r="P169" s="30" t="s">
        <v>184</v>
      </c>
      <c r="Q169" s="30"/>
      <c r="S169" s="20" t="str">
        <f t="shared" si="9"/>
        <v>FDD_149</v>
      </c>
      <c r="T169" s="20" t="s">
        <v>4983</v>
      </c>
      <c r="U169" s="20" t="s">
        <v>4998</v>
      </c>
      <c r="V169" s="20" t="s">
        <v>4998</v>
      </c>
    </row>
    <row r="170" spans="1:22" ht="37.799999999999997" x14ac:dyDescent="0.25">
      <c r="A170" s="150"/>
      <c r="B170" s="12"/>
      <c r="C170" s="20" t="s">
        <v>129</v>
      </c>
      <c r="D170" s="20" t="s">
        <v>4999</v>
      </c>
      <c r="E170" s="20" t="s">
        <v>4980</v>
      </c>
      <c r="F170" s="20" t="s">
        <v>5000</v>
      </c>
      <c r="G170" s="20" t="s">
        <v>5000</v>
      </c>
      <c r="H170" s="189"/>
      <c r="I170" s="183" t="s">
        <v>101</v>
      </c>
      <c r="J170" s="184" t="s">
        <v>101</v>
      </c>
      <c r="M170" s="30" t="s">
        <v>2641</v>
      </c>
      <c r="N170" s="30">
        <v>2</v>
      </c>
      <c r="O170" s="30" t="s">
        <v>4245</v>
      </c>
      <c r="P170" s="30" t="s">
        <v>184</v>
      </c>
      <c r="Q170" s="30"/>
      <c r="S170" s="20" t="str">
        <f t="shared" si="9"/>
        <v>FDD_150</v>
      </c>
      <c r="T170" s="20" t="s">
        <v>4983</v>
      </c>
      <c r="U170" s="20" t="s">
        <v>5001</v>
      </c>
      <c r="V170" s="20" t="s">
        <v>5001</v>
      </c>
    </row>
    <row r="171" spans="1:22" ht="25.2" x14ac:dyDescent="0.25">
      <c r="A171" s="150"/>
      <c r="B171" s="12"/>
      <c r="C171" s="16" t="s">
        <v>129</v>
      </c>
      <c r="D171" s="16" t="s">
        <v>5002</v>
      </c>
      <c r="E171" s="20" t="s">
        <v>4980</v>
      </c>
      <c r="F171" s="20" t="s">
        <v>5003</v>
      </c>
      <c r="G171" s="20" t="s">
        <v>5003</v>
      </c>
      <c r="H171" s="189"/>
      <c r="I171" s="183" t="s">
        <v>101</v>
      </c>
      <c r="J171" s="184" t="s">
        <v>101</v>
      </c>
      <c r="M171" s="30" t="s">
        <v>2641</v>
      </c>
      <c r="N171" s="30">
        <v>2</v>
      </c>
      <c r="O171" s="30" t="s">
        <v>4245</v>
      </c>
      <c r="P171" s="30" t="s">
        <v>184</v>
      </c>
      <c r="Q171" s="30"/>
      <c r="S171" s="20" t="str">
        <f t="shared" si="9"/>
        <v>FDD_151</v>
      </c>
      <c r="T171" s="20" t="s">
        <v>4983</v>
      </c>
      <c r="U171" s="20" t="s">
        <v>5004</v>
      </c>
      <c r="V171" s="20" t="s">
        <v>5004</v>
      </c>
    </row>
    <row r="172" spans="1:22" ht="63" x14ac:dyDescent="0.25">
      <c r="A172" s="150"/>
      <c r="B172" s="12"/>
      <c r="C172" s="20" t="s">
        <v>129</v>
      </c>
      <c r="D172" s="20" t="s">
        <v>5005</v>
      </c>
      <c r="E172" s="20" t="s">
        <v>4980</v>
      </c>
      <c r="F172" s="20" t="s">
        <v>5006</v>
      </c>
      <c r="G172" s="20" t="s">
        <v>5006</v>
      </c>
      <c r="H172" s="189" t="s">
        <v>4349</v>
      </c>
      <c r="I172" s="183" t="s">
        <v>101</v>
      </c>
      <c r="J172" s="184" t="s">
        <v>101</v>
      </c>
      <c r="M172" s="30" t="s">
        <v>2641</v>
      </c>
      <c r="N172" s="30">
        <v>1</v>
      </c>
      <c r="O172" s="30" t="s">
        <v>4289</v>
      </c>
      <c r="P172" s="30" t="s">
        <v>92</v>
      </c>
      <c r="Q172" s="30"/>
      <c r="S172" s="20" t="str">
        <f t="shared" si="9"/>
        <v>FDD_152</v>
      </c>
      <c r="T172" s="20" t="s">
        <v>4983</v>
      </c>
      <c r="U172" s="20" t="s">
        <v>5007</v>
      </c>
      <c r="V172" s="20" t="s">
        <v>5008</v>
      </c>
    </row>
    <row r="173" spans="1:22" ht="25.2" x14ac:dyDescent="0.25">
      <c r="A173" s="150"/>
      <c r="B173" s="12"/>
      <c r="C173" s="16" t="s">
        <v>129</v>
      </c>
      <c r="D173" s="16" t="s">
        <v>5009</v>
      </c>
      <c r="E173" s="20" t="s">
        <v>4980</v>
      </c>
      <c r="F173" s="20" t="s">
        <v>5010</v>
      </c>
      <c r="G173" s="20" t="s">
        <v>5010</v>
      </c>
      <c r="H173" s="189"/>
      <c r="I173" s="183" t="s">
        <v>101</v>
      </c>
      <c r="J173" s="184" t="s">
        <v>101</v>
      </c>
      <c r="M173" s="30" t="s">
        <v>2641</v>
      </c>
      <c r="N173" s="30">
        <v>2</v>
      </c>
      <c r="O173" s="30" t="s">
        <v>4245</v>
      </c>
      <c r="P173" s="30" t="s">
        <v>184</v>
      </c>
      <c r="Q173" s="30"/>
      <c r="S173" s="20" t="str">
        <f t="shared" si="9"/>
        <v>FDD_153</v>
      </c>
      <c r="T173" s="20" t="s">
        <v>4983</v>
      </c>
      <c r="U173" s="20" t="s">
        <v>5011</v>
      </c>
      <c r="V173" s="20" t="s">
        <v>5011</v>
      </c>
    </row>
    <row r="174" spans="1:22" ht="25.2" x14ac:dyDescent="0.25">
      <c r="A174" s="150"/>
      <c r="B174" s="12"/>
      <c r="C174" s="20" t="s">
        <v>129</v>
      </c>
      <c r="D174" s="20" t="s">
        <v>5012</v>
      </c>
      <c r="E174" s="20" t="s">
        <v>4980</v>
      </c>
      <c r="F174" s="20" t="s">
        <v>5013</v>
      </c>
      <c r="G174" s="33" t="s">
        <v>5014</v>
      </c>
      <c r="H174" s="189"/>
      <c r="I174" s="183" t="s">
        <v>101</v>
      </c>
      <c r="J174" s="184" t="s">
        <v>101</v>
      </c>
      <c r="M174" s="34" t="s">
        <v>2641</v>
      </c>
      <c r="N174" s="34">
        <v>1</v>
      </c>
      <c r="O174" s="34" t="s">
        <v>4245</v>
      </c>
      <c r="P174" s="34" t="s">
        <v>92</v>
      </c>
      <c r="Q174" s="34"/>
      <c r="S174" s="20" t="str">
        <f t="shared" si="9"/>
        <v>FDD_154</v>
      </c>
      <c r="T174" s="20" t="s">
        <v>4983</v>
      </c>
      <c r="U174" s="20" t="s">
        <v>5015</v>
      </c>
      <c r="V174" s="33" t="s">
        <v>5016</v>
      </c>
    </row>
    <row r="175" spans="1:22" ht="25.2" x14ac:dyDescent="0.25">
      <c r="A175" s="150"/>
      <c r="B175" s="12"/>
      <c r="C175" s="16" t="s">
        <v>129</v>
      </c>
      <c r="D175" s="16" t="s">
        <v>5017</v>
      </c>
      <c r="E175" s="20" t="s">
        <v>4980</v>
      </c>
      <c r="F175" s="20" t="s">
        <v>5018</v>
      </c>
      <c r="G175" s="20" t="s">
        <v>5018</v>
      </c>
      <c r="H175" s="189" t="s">
        <v>4349</v>
      </c>
      <c r="I175" s="183" t="s">
        <v>101</v>
      </c>
      <c r="J175" s="184" t="s">
        <v>101</v>
      </c>
      <c r="M175" s="30" t="s">
        <v>2641</v>
      </c>
      <c r="N175" s="30">
        <v>1</v>
      </c>
      <c r="O175" s="30" t="s">
        <v>4399</v>
      </c>
      <c r="P175" s="30" t="s">
        <v>92</v>
      </c>
      <c r="Q175" s="30"/>
      <c r="S175" s="20" t="str">
        <f t="shared" si="9"/>
        <v>FDD_155</v>
      </c>
      <c r="T175" s="20" t="s">
        <v>4983</v>
      </c>
      <c r="U175" s="20" t="s">
        <v>5019</v>
      </c>
      <c r="V175" s="20" t="s">
        <v>5019</v>
      </c>
    </row>
    <row r="176" spans="1:22" ht="37.799999999999997" x14ac:dyDescent="0.25">
      <c r="A176" s="150"/>
      <c r="B176" s="12"/>
      <c r="C176" s="20" t="s">
        <v>129</v>
      </c>
      <c r="D176" s="20" t="s">
        <v>5020</v>
      </c>
      <c r="E176" s="20" t="s">
        <v>4980</v>
      </c>
      <c r="F176" s="20" t="s">
        <v>5021</v>
      </c>
      <c r="G176" s="20" t="s">
        <v>5022</v>
      </c>
      <c r="H176" s="189"/>
      <c r="I176" s="183" t="s">
        <v>101</v>
      </c>
      <c r="J176" s="184" t="s">
        <v>101</v>
      </c>
      <c r="M176" s="30" t="s">
        <v>2641</v>
      </c>
      <c r="N176" s="30">
        <v>1</v>
      </c>
      <c r="O176" s="34" t="s">
        <v>4245</v>
      </c>
      <c r="P176" s="30" t="s">
        <v>92</v>
      </c>
      <c r="Q176" s="30"/>
      <c r="S176" s="20" t="str">
        <f t="shared" si="9"/>
        <v>FDD_156</v>
      </c>
      <c r="T176" s="20" t="s">
        <v>4983</v>
      </c>
      <c r="U176" s="20" t="s">
        <v>5023</v>
      </c>
      <c r="V176" s="20" t="s">
        <v>5024</v>
      </c>
    </row>
    <row r="177" spans="1:22" ht="25.2" x14ac:dyDescent="0.25">
      <c r="A177" s="150"/>
      <c r="B177" s="12"/>
      <c r="C177" s="16" t="s">
        <v>129</v>
      </c>
      <c r="D177" s="16" t="s">
        <v>5025</v>
      </c>
      <c r="E177" s="20" t="s">
        <v>4980</v>
      </c>
      <c r="F177" s="20" t="s">
        <v>5026</v>
      </c>
      <c r="G177" s="20" t="s">
        <v>5026</v>
      </c>
      <c r="H177" s="189"/>
      <c r="I177" s="183" t="s">
        <v>101</v>
      </c>
      <c r="J177" s="184" t="s">
        <v>101</v>
      </c>
      <c r="M177" s="30" t="s">
        <v>2641</v>
      </c>
      <c r="N177" s="30">
        <v>1</v>
      </c>
      <c r="O177" s="30" t="s">
        <v>5027</v>
      </c>
      <c r="P177" s="30" t="s">
        <v>92</v>
      </c>
      <c r="Q177" s="30"/>
      <c r="S177" s="20" t="str">
        <f t="shared" si="9"/>
        <v>FDD_157</v>
      </c>
      <c r="T177" s="20" t="s">
        <v>4983</v>
      </c>
      <c r="U177" s="20" t="s">
        <v>5026</v>
      </c>
      <c r="V177" s="20" t="s">
        <v>5028</v>
      </c>
    </row>
    <row r="178" spans="1:22" ht="25.2" x14ac:dyDescent="0.25">
      <c r="A178" s="150"/>
      <c r="B178" s="12"/>
      <c r="C178" s="20" t="s">
        <v>129</v>
      </c>
      <c r="D178" s="20" t="s">
        <v>5029</v>
      </c>
      <c r="E178" s="20" t="s">
        <v>4980</v>
      </c>
      <c r="F178" s="20" t="s">
        <v>5030</v>
      </c>
      <c r="G178" s="20" t="s">
        <v>5030</v>
      </c>
      <c r="H178" s="189"/>
      <c r="I178" s="183" t="s">
        <v>101</v>
      </c>
      <c r="J178" s="184" t="s">
        <v>101</v>
      </c>
      <c r="M178" s="30" t="s">
        <v>2641</v>
      </c>
      <c r="N178" s="30">
        <v>1</v>
      </c>
      <c r="O178" s="34" t="s">
        <v>4245</v>
      </c>
      <c r="P178" s="30" t="s">
        <v>92</v>
      </c>
      <c r="Q178" s="30"/>
      <c r="S178" s="20" t="str">
        <f t="shared" si="9"/>
        <v>FDD_158</v>
      </c>
      <c r="T178" s="20" t="s">
        <v>4983</v>
      </c>
      <c r="U178" s="20" t="s">
        <v>5031</v>
      </c>
      <c r="V178" s="20" t="s">
        <v>5031</v>
      </c>
    </row>
    <row r="179" spans="1:22" ht="25.2" x14ac:dyDescent="0.25">
      <c r="A179" s="150"/>
      <c r="B179" s="12"/>
      <c r="C179" s="16" t="s">
        <v>129</v>
      </c>
      <c r="D179" s="16" t="s">
        <v>5032</v>
      </c>
      <c r="E179" s="19" t="s">
        <v>4980</v>
      </c>
      <c r="F179" s="19" t="s">
        <v>5033</v>
      </c>
      <c r="G179" s="19" t="s">
        <v>5033</v>
      </c>
      <c r="H179" s="192"/>
      <c r="I179" s="185" t="s">
        <v>101</v>
      </c>
      <c r="J179" s="185" t="s">
        <v>101</v>
      </c>
      <c r="K179" s="42"/>
      <c r="L179" s="42"/>
      <c r="M179" s="146" t="s">
        <v>2641</v>
      </c>
      <c r="N179" s="146">
        <v>1</v>
      </c>
      <c r="O179" s="161" t="s">
        <v>4245</v>
      </c>
      <c r="P179" s="146" t="s">
        <v>92</v>
      </c>
      <c r="Q179" s="146"/>
      <c r="R179" s="42"/>
      <c r="S179" s="19" t="str">
        <f t="shared" si="9"/>
        <v>FDD_159</v>
      </c>
      <c r="T179" s="19" t="s">
        <v>4983</v>
      </c>
      <c r="U179" s="19" t="s">
        <v>5034</v>
      </c>
      <c r="V179" s="19" t="s">
        <v>5034</v>
      </c>
    </row>
    <row r="180" spans="1:22" ht="50.4" x14ac:dyDescent="0.25">
      <c r="A180" s="150"/>
      <c r="B180" s="12"/>
      <c r="C180" s="20" t="s">
        <v>129</v>
      </c>
      <c r="D180" s="20" t="s">
        <v>5035</v>
      </c>
      <c r="E180" s="20" t="s">
        <v>4980</v>
      </c>
      <c r="F180" s="20" t="s">
        <v>5036</v>
      </c>
      <c r="G180" s="20" t="s">
        <v>5037</v>
      </c>
      <c r="H180" s="189"/>
      <c r="I180" s="183" t="s">
        <v>101</v>
      </c>
      <c r="J180" s="184" t="s">
        <v>101</v>
      </c>
      <c r="M180" s="30">
        <v>1</v>
      </c>
      <c r="N180" s="30">
        <v>2</v>
      </c>
      <c r="O180" s="30" t="s">
        <v>4426</v>
      </c>
      <c r="P180" s="30" t="s">
        <v>184</v>
      </c>
      <c r="Q180" s="30"/>
      <c r="S180" s="20" t="str">
        <f t="shared" si="9"/>
        <v>FDD_160</v>
      </c>
      <c r="T180" s="20" t="s">
        <v>4983</v>
      </c>
      <c r="U180" s="20" t="s">
        <v>5038</v>
      </c>
      <c r="V180" s="20" t="s">
        <v>5039</v>
      </c>
    </row>
    <row r="181" spans="1:22" ht="201.6" x14ac:dyDescent="0.25">
      <c r="A181" s="150"/>
      <c r="B181" s="12"/>
      <c r="C181" s="16" t="s">
        <v>129</v>
      </c>
      <c r="D181" s="16" t="s">
        <v>5040</v>
      </c>
      <c r="E181" s="20" t="s">
        <v>4980</v>
      </c>
      <c r="F181" s="20" t="s">
        <v>5041</v>
      </c>
      <c r="G181" s="20" t="s">
        <v>5042</v>
      </c>
      <c r="H181" s="189"/>
      <c r="I181" s="183" t="s">
        <v>101</v>
      </c>
      <c r="J181" s="184" t="s">
        <v>101</v>
      </c>
      <c r="M181" s="30">
        <v>1</v>
      </c>
      <c r="N181" s="30">
        <v>1</v>
      </c>
      <c r="O181" s="30" t="s">
        <v>4426</v>
      </c>
      <c r="P181" s="30" t="s">
        <v>92</v>
      </c>
      <c r="Q181" s="30"/>
      <c r="S181" s="20" t="str">
        <f t="shared" si="9"/>
        <v>FDD_161</v>
      </c>
      <c r="T181" s="20" t="s">
        <v>4983</v>
      </c>
      <c r="U181" s="20" t="s">
        <v>5043</v>
      </c>
      <c r="V181" s="20" t="s">
        <v>5044</v>
      </c>
    </row>
    <row r="182" spans="1:22" ht="25.2" x14ac:dyDescent="0.25">
      <c r="A182" s="150"/>
      <c r="B182" s="12"/>
      <c r="C182" s="20" t="s">
        <v>129</v>
      </c>
      <c r="D182" s="20" t="s">
        <v>5045</v>
      </c>
      <c r="E182" s="21" t="s">
        <v>4980</v>
      </c>
      <c r="F182" s="21" t="s">
        <v>5046</v>
      </c>
      <c r="G182" s="21" t="s">
        <v>5046</v>
      </c>
      <c r="H182" s="189"/>
      <c r="I182" s="183" t="s">
        <v>101</v>
      </c>
      <c r="J182" s="184" t="s">
        <v>101</v>
      </c>
      <c r="M182" s="32" t="s">
        <v>2641</v>
      </c>
      <c r="N182" s="32">
        <v>2</v>
      </c>
      <c r="O182" s="32" t="s">
        <v>4245</v>
      </c>
      <c r="P182" s="32" t="s">
        <v>184</v>
      </c>
      <c r="Q182" s="32"/>
      <c r="S182" s="21" t="str">
        <f t="shared" si="9"/>
        <v>FDD_162</v>
      </c>
      <c r="T182" s="21" t="s">
        <v>4983</v>
      </c>
      <c r="U182" s="21" t="s">
        <v>5047</v>
      </c>
      <c r="V182" s="21" t="s">
        <v>5047</v>
      </c>
    </row>
    <row r="183" spans="1:22" ht="25.2" x14ac:dyDescent="0.25">
      <c r="A183" s="150"/>
      <c r="B183" s="12"/>
      <c r="C183" s="16" t="s">
        <v>129</v>
      </c>
      <c r="D183" s="16" t="s">
        <v>5048</v>
      </c>
      <c r="E183" s="21" t="s">
        <v>4980</v>
      </c>
      <c r="F183" s="21" t="s">
        <v>5049</v>
      </c>
      <c r="G183" s="21" t="s">
        <v>5049</v>
      </c>
      <c r="H183" s="189" t="s">
        <v>4349</v>
      </c>
      <c r="I183" s="183" t="s">
        <v>101</v>
      </c>
      <c r="J183" s="184" t="s">
        <v>101</v>
      </c>
      <c r="M183" s="32" t="s">
        <v>2641</v>
      </c>
      <c r="N183" s="32">
        <v>2</v>
      </c>
      <c r="O183" s="32" t="s">
        <v>4245</v>
      </c>
      <c r="P183" s="32" t="s">
        <v>184</v>
      </c>
      <c r="Q183" s="32"/>
      <c r="S183" s="21" t="str">
        <f t="shared" si="9"/>
        <v>FDD_163</v>
      </c>
      <c r="T183" s="21" t="s">
        <v>4983</v>
      </c>
      <c r="U183" s="21" t="s">
        <v>5050</v>
      </c>
      <c r="V183" s="22" t="s">
        <v>5051</v>
      </c>
    </row>
    <row r="184" spans="1:22" ht="25.2" x14ac:dyDescent="0.25">
      <c r="A184" s="150"/>
      <c r="B184" s="12"/>
      <c r="C184" s="20" t="s">
        <v>129</v>
      </c>
      <c r="D184" s="20" t="s">
        <v>5052</v>
      </c>
      <c r="E184" s="21" t="s">
        <v>4980</v>
      </c>
      <c r="F184" s="21" t="s">
        <v>5053</v>
      </c>
      <c r="G184" s="21" t="s">
        <v>5053</v>
      </c>
      <c r="H184" s="189" t="s">
        <v>4349</v>
      </c>
      <c r="I184" s="183" t="s">
        <v>101</v>
      </c>
      <c r="J184" s="184" t="s">
        <v>101</v>
      </c>
      <c r="M184" s="32" t="s">
        <v>2641</v>
      </c>
      <c r="N184" s="32">
        <v>2</v>
      </c>
      <c r="O184" s="32" t="s">
        <v>4245</v>
      </c>
      <c r="P184" s="32" t="s">
        <v>184</v>
      </c>
      <c r="Q184" s="32"/>
      <c r="S184" s="21" t="str">
        <f t="shared" ref="S184:S187" si="10">D184</f>
        <v>FDD_164</v>
      </c>
      <c r="T184" s="21" t="s">
        <v>4983</v>
      </c>
      <c r="U184" s="21" t="s">
        <v>5054</v>
      </c>
      <c r="V184" s="21" t="s">
        <v>5054</v>
      </c>
    </row>
    <row r="185" spans="1:22" x14ac:dyDescent="0.25">
      <c r="A185" s="150"/>
      <c r="B185" s="12"/>
      <c r="C185" s="16" t="s">
        <v>85</v>
      </c>
      <c r="D185" s="16" t="s">
        <v>5055</v>
      </c>
      <c r="E185" s="21" t="s">
        <v>4980</v>
      </c>
      <c r="F185" s="21" t="s">
        <v>5056</v>
      </c>
      <c r="G185" s="21" t="s">
        <v>5057</v>
      </c>
      <c r="H185" s="189"/>
      <c r="I185" s="183" t="s">
        <v>101</v>
      </c>
      <c r="J185" s="184" t="s">
        <v>101</v>
      </c>
      <c r="M185" s="32" t="s">
        <v>2641</v>
      </c>
      <c r="N185" s="32">
        <v>2</v>
      </c>
      <c r="O185" s="32" t="s">
        <v>4245</v>
      </c>
      <c r="P185" s="32" t="s">
        <v>184</v>
      </c>
      <c r="Q185" s="32"/>
      <c r="S185" s="21" t="str">
        <f t="shared" si="10"/>
        <v>FDD_165</v>
      </c>
      <c r="T185" s="21" t="s">
        <v>4983</v>
      </c>
      <c r="U185" s="21" t="s">
        <v>5058</v>
      </c>
      <c r="V185" s="21" t="s">
        <v>5059</v>
      </c>
    </row>
    <row r="186" spans="1:22" ht="25.2" x14ac:dyDescent="0.25">
      <c r="A186" s="150"/>
      <c r="B186" s="12"/>
      <c r="C186" s="20" t="s">
        <v>85</v>
      </c>
      <c r="D186" s="20" t="s">
        <v>5060</v>
      </c>
      <c r="E186" s="21" t="s">
        <v>4980</v>
      </c>
      <c r="F186" s="21" t="s">
        <v>5061</v>
      </c>
      <c r="G186" s="21" t="s">
        <v>5062</v>
      </c>
      <c r="H186" s="189" t="s">
        <v>4349</v>
      </c>
      <c r="I186" s="183" t="s">
        <v>101</v>
      </c>
      <c r="J186" s="184" t="s">
        <v>101</v>
      </c>
      <c r="M186" s="32" t="s">
        <v>2641</v>
      </c>
      <c r="N186" s="32">
        <v>2</v>
      </c>
      <c r="O186" s="32" t="s">
        <v>4245</v>
      </c>
      <c r="P186" s="32" t="s">
        <v>184</v>
      </c>
      <c r="Q186" s="32"/>
      <c r="S186" s="21" t="str">
        <f t="shared" si="10"/>
        <v>FDD_166</v>
      </c>
      <c r="T186" s="21" t="s">
        <v>4983</v>
      </c>
      <c r="U186" s="21" t="s">
        <v>5063</v>
      </c>
      <c r="V186" s="21" t="s">
        <v>5064</v>
      </c>
    </row>
    <row r="187" spans="1:22" ht="63" x14ac:dyDescent="0.25">
      <c r="A187" s="150"/>
      <c r="B187" s="12"/>
      <c r="C187" s="16" t="s">
        <v>129</v>
      </c>
      <c r="D187" s="16" t="s">
        <v>5065</v>
      </c>
      <c r="E187" s="21" t="s">
        <v>4980</v>
      </c>
      <c r="F187" s="21" t="s">
        <v>5066</v>
      </c>
      <c r="G187" s="21" t="s">
        <v>5067</v>
      </c>
      <c r="H187" s="180"/>
      <c r="I187" s="187" t="s">
        <v>101</v>
      </c>
      <c r="J187" s="188" t="s">
        <v>101</v>
      </c>
      <c r="M187" s="24" t="s">
        <v>2641</v>
      </c>
      <c r="N187" s="24">
        <v>1</v>
      </c>
      <c r="O187" s="24" t="s">
        <v>4245</v>
      </c>
      <c r="P187" s="24" t="s">
        <v>92</v>
      </c>
      <c r="Q187" s="24"/>
      <c r="S187" s="23" t="str">
        <f t="shared" si="10"/>
        <v>FDD_167</v>
      </c>
      <c r="T187" s="23" t="s">
        <v>4983</v>
      </c>
      <c r="U187" s="23" t="s">
        <v>5068</v>
      </c>
      <c r="V187" s="23" t="s">
        <v>5069</v>
      </c>
    </row>
    <row r="188" spans="1:22" x14ac:dyDescent="0.2">
      <c r="A188" s="150"/>
      <c r="B188" s="149" t="str">
        <f>E189</f>
        <v>Treasury</v>
      </c>
      <c r="C188" s="26"/>
      <c r="D188" s="26"/>
      <c r="E188" s="26"/>
      <c r="F188" s="26"/>
      <c r="G188" s="26"/>
      <c r="H188" s="26"/>
      <c r="I188" s="142"/>
      <c r="J188" s="142"/>
      <c r="M188" s="27"/>
      <c r="N188" s="27"/>
      <c r="O188" s="27"/>
      <c r="P188" s="27"/>
      <c r="Q188" s="27"/>
      <c r="S188" s="148"/>
      <c r="T188" s="148"/>
      <c r="U188" s="148"/>
      <c r="V188" s="148"/>
    </row>
    <row r="189" spans="1:22" x14ac:dyDescent="0.25">
      <c r="A189" s="150"/>
      <c r="B189" s="12"/>
      <c r="C189" s="16" t="s">
        <v>129</v>
      </c>
      <c r="D189" s="16" t="s">
        <v>5070</v>
      </c>
      <c r="E189" s="16" t="s">
        <v>5071</v>
      </c>
      <c r="F189" s="16" t="s">
        <v>5072</v>
      </c>
      <c r="G189" s="16" t="s">
        <v>5073</v>
      </c>
      <c r="H189" s="179"/>
      <c r="I189" s="181" t="s">
        <v>101</v>
      </c>
      <c r="J189" s="182" t="s">
        <v>101</v>
      </c>
      <c r="M189" s="29" t="s">
        <v>2641</v>
      </c>
      <c r="N189" s="29">
        <v>2</v>
      </c>
      <c r="O189" s="29" t="s">
        <v>4245</v>
      </c>
      <c r="P189" s="29" t="s">
        <v>184</v>
      </c>
      <c r="Q189" s="29"/>
      <c r="S189" s="16" t="str">
        <f t="shared" ref="S189:S199" si="11">D189</f>
        <v>FDD_168</v>
      </c>
      <c r="T189" s="16" t="s">
        <v>5071</v>
      </c>
      <c r="U189" s="16" t="s">
        <v>5074</v>
      </c>
      <c r="V189" s="16" t="s">
        <v>5075</v>
      </c>
    </row>
    <row r="190" spans="1:22" ht="25.2" x14ac:dyDescent="0.25">
      <c r="A190" s="150"/>
      <c r="B190" s="12"/>
      <c r="C190" s="16" t="s">
        <v>129</v>
      </c>
      <c r="D190" s="16" t="s">
        <v>5076</v>
      </c>
      <c r="E190" s="20" t="s">
        <v>5071</v>
      </c>
      <c r="F190" s="20" t="s">
        <v>5077</v>
      </c>
      <c r="G190" s="20" t="s">
        <v>5077</v>
      </c>
      <c r="H190" s="189"/>
      <c r="I190" s="183" t="s">
        <v>101</v>
      </c>
      <c r="J190" s="184" t="s">
        <v>101</v>
      </c>
      <c r="M190" s="30" t="s">
        <v>2641</v>
      </c>
      <c r="N190" s="30">
        <v>2</v>
      </c>
      <c r="O190" s="30" t="s">
        <v>4245</v>
      </c>
      <c r="P190" s="30" t="s">
        <v>184</v>
      </c>
      <c r="Q190" s="30"/>
      <c r="S190" s="20" t="str">
        <f t="shared" si="11"/>
        <v>FDD_169</v>
      </c>
      <c r="T190" s="20" t="s">
        <v>5071</v>
      </c>
      <c r="U190" s="20" t="s">
        <v>5078</v>
      </c>
      <c r="V190" s="20" t="s">
        <v>5078</v>
      </c>
    </row>
    <row r="191" spans="1:22" ht="25.2" x14ac:dyDescent="0.25">
      <c r="A191" s="150"/>
      <c r="B191" s="12"/>
      <c r="C191" s="16" t="s">
        <v>129</v>
      </c>
      <c r="D191" s="16" t="s">
        <v>5079</v>
      </c>
      <c r="E191" s="20" t="s">
        <v>5071</v>
      </c>
      <c r="F191" s="20" t="s">
        <v>5080</v>
      </c>
      <c r="G191" s="20" t="s">
        <v>5080</v>
      </c>
      <c r="H191" s="189"/>
      <c r="I191" s="183" t="s">
        <v>101</v>
      </c>
      <c r="J191" s="184" t="s">
        <v>101</v>
      </c>
      <c r="M191" s="30" t="s">
        <v>2641</v>
      </c>
      <c r="N191" s="30">
        <v>2</v>
      </c>
      <c r="O191" s="30" t="s">
        <v>4245</v>
      </c>
      <c r="P191" s="30" t="s">
        <v>184</v>
      </c>
      <c r="Q191" s="30"/>
      <c r="S191" s="20" t="str">
        <f t="shared" si="11"/>
        <v>FDD_170</v>
      </c>
      <c r="T191" s="20" t="s">
        <v>5071</v>
      </c>
      <c r="U191" s="20" t="s">
        <v>5081</v>
      </c>
      <c r="V191" s="20" t="s">
        <v>5081</v>
      </c>
    </row>
    <row r="192" spans="1:22" ht="25.2" x14ac:dyDescent="0.25">
      <c r="A192" s="150"/>
      <c r="B192" s="12"/>
      <c r="C192" s="16" t="s">
        <v>129</v>
      </c>
      <c r="D192" s="16" t="s">
        <v>5082</v>
      </c>
      <c r="E192" s="20" t="s">
        <v>5071</v>
      </c>
      <c r="F192" s="20" t="s">
        <v>5083</v>
      </c>
      <c r="G192" s="20" t="s">
        <v>5083</v>
      </c>
      <c r="H192" s="189" t="s">
        <v>4349</v>
      </c>
      <c r="I192" s="183" t="s">
        <v>101</v>
      </c>
      <c r="J192" s="184" t="s">
        <v>101</v>
      </c>
      <c r="M192" s="30" t="s">
        <v>2641</v>
      </c>
      <c r="N192" s="30">
        <v>1</v>
      </c>
      <c r="O192" s="30" t="s">
        <v>5084</v>
      </c>
      <c r="P192" s="30" t="s">
        <v>92</v>
      </c>
      <c r="Q192" s="30" t="s">
        <v>4555</v>
      </c>
      <c r="S192" s="20" t="str">
        <f t="shared" si="11"/>
        <v>FDD_171</v>
      </c>
      <c r="T192" s="20" t="s">
        <v>5071</v>
      </c>
      <c r="U192" s="20" t="s">
        <v>5085</v>
      </c>
      <c r="V192" s="20" t="s">
        <v>5085</v>
      </c>
    </row>
    <row r="193" spans="1:22" x14ac:dyDescent="0.25">
      <c r="A193" s="150"/>
      <c r="B193" s="12"/>
      <c r="C193" s="16" t="s">
        <v>85</v>
      </c>
      <c r="D193" s="16" t="s">
        <v>5086</v>
      </c>
      <c r="E193" s="21" t="s">
        <v>5071</v>
      </c>
      <c r="F193" s="21" t="s">
        <v>5087</v>
      </c>
      <c r="G193" s="21" t="s">
        <v>5088</v>
      </c>
      <c r="H193" s="189"/>
      <c r="I193" s="183" t="s">
        <v>101</v>
      </c>
      <c r="J193" s="184" t="s">
        <v>101</v>
      </c>
      <c r="M193" s="32" t="s">
        <v>2641</v>
      </c>
      <c r="N193" s="32">
        <v>2</v>
      </c>
      <c r="O193" s="32" t="s">
        <v>4245</v>
      </c>
      <c r="P193" s="32" t="s">
        <v>184</v>
      </c>
      <c r="Q193" s="32" t="s">
        <v>4555</v>
      </c>
      <c r="S193" s="21" t="str">
        <f t="shared" si="11"/>
        <v>FDD_172</v>
      </c>
      <c r="T193" s="21" t="s">
        <v>5071</v>
      </c>
      <c r="U193" s="22" t="s">
        <v>5089</v>
      </c>
      <c r="V193" s="21" t="s">
        <v>5090</v>
      </c>
    </row>
    <row r="194" spans="1:22" ht="25.2" x14ac:dyDescent="0.25">
      <c r="A194" s="150"/>
      <c r="B194" s="12"/>
      <c r="C194" s="16" t="s">
        <v>85</v>
      </c>
      <c r="D194" s="16" t="s">
        <v>5091</v>
      </c>
      <c r="E194" s="21" t="s">
        <v>5071</v>
      </c>
      <c r="F194" s="21" t="s">
        <v>5092</v>
      </c>
      <c r="G194" s="21" t="s">
        <v>5093</v>
      </c>
      <c r="H194" s="189"/>
      <c r="I194" s="183" t="s">
        <v>101</v>
      </c>
      <c r="J194" s="184" t="s">
        <v>101</v>
      </c>
      <c r="M194" s="32" t="s">
        <v>2641</v>
      </c>
      <c r="N194" s="32">
        <v>2</v>
      </c>
      <c r="O194" s="32" t="s">
        <v>4245</v>
      </c>
      <c r="P194" s="32" t="s">
        <v>184</v>
      </c>
      <c r="Q194" s="32"/>
      <c r="S194" s="21" t="str">
        <f t="shared" si="11"/>
        <v>FDD_173</v>
      </c>
      <c r="T194" s="21" t="s">
        <v>5071</v>
      </c>
      <c r="U194" s="22" t="s">
        <v>5094</v>
      </c>
      <c r="V194" s="21" t="s">
        <v>5095</v>
      </c>
    </row>
    <row r="195" spans="1:22" ht="25.2" x14ac:dyDescent="0.25">
      <c r="A195" s="150"/>
      <c r="B195" s="12"/>
      <c r="C195" s="16" t="s">
        <v>85</v>
      </c>
      <c r="D195" s="16" t="s">
        <v>5096</v>
      </c>
      <c r="E195" s="21" t="s">
        <v>5071</v>
      </c>
      <c r="F195" s="21" t="s">
        <v>5097</v>
      </c>
      <c r="G195" s="21" t="s">
        <v>5098</v>
      </c>
      <c r="H195" s="189" t="s">
        <v>4349</v>
      </c>
      <c r="I195" s="183" t="s">
        <v>101</v>
      </c>
      <c r="J195" s="184" t="s">
        <v>101</v>
      </c>
      <c r="M195" s="32" t="s">
        <v>2641</v>
      </c>
      <c r="N195" s="32">
        <v>2</v>
      </c>
      <c r="O195" s="30" t="s">
        <v>5084</v>
      </c>
      <c r="P195" s="32" t="s">
        <v>184</v>
      </c>
      <c r="Q195" s="32"/>
      <c r="S195" s="21" t="str">
        <f t="shared" si="11"/>
        <v>FDD_174</v>
      </c>
      <c r="T195" s="21" t="s">
        <v>5071</v>
      </c>
      <c r="U195" s="22" t="s">
        <v>5099</v>
      </c>
      <c r="V195" s="21" t="s">
        <v>5100</v>
      </c>
    </row>
    <row r="196" spans="1:22" x14ac:dyDescent="0.25">
      <c r="A196" s="150"/>
      <c r="B196" s="12"/>
      <c r="C196" s="16" t="s">
        <v>85</v>
      </c>
      <c r="D196" s="16" t="s">
        <v>5101</v>
      </c>
      <c r="E196" s="21" t="s">
        <v>5071</v>
      </c>
      <c r="F196" s="21" t="s">
        <v>5102</v>
      </c>
      <c r="G196" s="21" t="s">
        <v>5102</v>
      </c>
      <c r="H196" s="189"/>
      <c r="I196" s="183" t="s">
        <v>101</v>
      </c>
      <c r="J196" s="184" t="s">
        <v>101</v>
      </c>
      <c r="M196" s="32" t="s">
        <v>2641</v>
      </c>
      <c r="N196" s="32">
        <v>2</v>
      </c>
      <c r="O196" s="32" t="s">
        <v>4245</v>
      </c>
      <c r="P196" s="32" t="s">
        <v>184</v>
      </c>
      <c r="Q196" s="32" t="s">
        <v>4555</v>
      </c>
      <c r="S196" s="21" t="str">
        <f t="shared" si="11"/>
        <v>FDD_175</v>
      </c>
      <c r="T196" s="21" t="s">
        <v>5071</v>
      </c>
      <c r="U196" s="21" t="s">
        <v>5103</v>
      </c>
      <c r="V196" s="21" t="s">
        <v>5103</v>
      </c>
    </row>
    <row r="197" spans="1:22" ht="37.799999999999997" x14ac:dyDescent="0.25">
      <c r="A197" s="150"/>
      <c r="B197" s="12"/>
      <c r="C197" s="16" t="s">
        <v>85</v>
      </c>
      <c r="D197" s="16" t="s">
        <v>5104</v>
      </c>
      <c r="E197" s="21" t="s">
        <v>5071</v>
      </c>
      <c r="F197" s="21" t="s">
        <v>5105</v>
      </c>
      <c r="G197" s="22" t="s">
        <v>5106</v>
      </c>
      <c r="H197" s="189"/>
      <c r="I197" s="183" t="s">
        <v>101</v>
      </c>
      <c r="J197" s="184" t="s">
        <v>101</v>
      </c>
      <c r="M197" s="32" t="s">
        <v>2641</v>
      </c>
      <c r="N197" s="32">
        <v>3</v>
      </c>
      <c r="O197" s="32" t="s">
        <v>4245</v>
      </c>
      <c r="P197" s="32" t="s">
        <v>133</v>
      </c>
      <c r="Q197" s="32"/>
      <c r="S197" s="21" t="str">
        <f t="shared" si="11"/>
        <v>FDD_176</v>
      </c>
      <c r="T197" s="21" t="s">
        <v>5071</v>
      </c>
      <c r="U197" s="21" t="s">
        <v>5107</v>
      </c>
      <c r="V197" s="21" t="s">
        <v>5108</v>
      </c>
    </row>
    <row r="198" spans="1:22" x14ac:dyDescent="0.25">
      <c r="A198" s="150"/>
      <c r="B198" s="12"/>
      <c r="C198" s="16" t="s">
        <v>85</v>
      </c>
      <c r="D198" s="16" t="s">
        <v>5109</v>
      </c>
      <c r="E198" s="21" t="s">
        <v>5071</v>
      </c>
      <c r="F198" s="21" t="s">
        <v>5110</v>
      </c>
      <c r="G198" s="21" t="s">
        <v>5111</v>
      </c>
      <c r="H198" s="189"/>
      <c r="I198" s="183" t="s">
        <v>101</v>
      </c>
      <c r="J198" s="184" t="s">
        <v>101</v>
      </c>
      <c r="M198" s="32" t="s">
        <v>2641</v>
      </c>
      <c r="N198" s="32">
        <v>2</v>
      </c>
      <c r="O198" s="32" t="s">
        <v>4350</v>
      </c>
      <c r="P198" s="32" t="s">
        <v>184</v>
      </c>
      <c r="Q198" s="32"/>
      <c r="S198" s="21" t="str">
        <f t="shared" si="11"/>
        <v>FDD_177</v>
      </c>
      <c r="T198" s="21" t="s">
        <v>5071</v>
      </c>
      <c r="U198" s="21" t="s">
        <v>5112</v>
      </c>
      <c r="V198" s="21" t="s">
        <v>5113</v>
      </c>
    </row>
    <row r="199" spans="1:22" ht="63" x14ac:dyDescent="0.25">
      <c r="A199" s="150"/>
      <c r="B199" s="12"/>
      <c r="C199" s="16" t="s">
        <v>129</v>
      </c>
      <c r="D199" s="16" t="s">
        <v>5114</v>
      </c>
      <c r="E199" s="21" t="s">
        <v>5071</v>
      </c>
      <c r="F199" s="21" t="s">
        <v>5115</v>
      </c>
      <c r="G199" s="21" t="s">
        <v>5115</v>
      </c>
      <c r="H199" s="180"/>
      <c r="I199" s="187" t="s">
        <v>101</v>
      </c>
      <c r="J199" s="188" t="s">
        <v>101</v>
      </c>
      <c r="M199" s="24" t="s">
        <v>2641</v>
      </c>
      <c r="N199" s="24">
        <v>1</v>
      </c>
      <c r="O199" s="24" t="s">
        <v>5116</v>
      </c>
      <c r="P199" s="24" t="s">
        <v>92</v>
      </c>
      <c r="Q199" s="24"/>
      <c r="S199" s="23" t="str">
        <f t="shared" si="11"/>
        <v>FDD_178</v>
      </c>
      <c r="T199" s="23" t="s">
        <v>5071</v>
      </c>
      <c r="U199" s="23" t="s">
        <v>5117</v>
      </c>
      <c r="V199" s="23" t="s">
        <v>5117</v>
      </c>
    </row>
    <row r="200" spans="1:22" x14ac:dyDescent="0.2">
      <c r="A200" s="150"/>
      <c r="B200" s="149" t="str">
        <f>E201</f>
        <v>Equity investments</v>
      </c>
      <c r="C200" s="26"/>
      <c r="D200" s="26"/>
      <c r="E200" s="26"/>
      <c r="F200" s="26"/>
      <c r="G200" s="26"/>
      <c r="H200" s="26"/>
      <c r="I200" s="142"/>
      <c r="J200" s="142"/>
      <c r="M200" s="27"/>
      <c r="N200" s="27"/>
      <c r="O200" s="27"/>
      <c r="P200" s="27"/>
      <c r="Q200" s="27"/>
      <c r="S200" s="148"/>
      <c r="T200" s="148"/>
      <c r="U200" s="148"/>
      <c r="V200" s="148"/>
    </row>
    <row r="201" spans="1:22" ht="37.799999999999997" x14ac:dyDescent="0.25">
      <c r="A201" s="150"/>
      <c r="B201" s="12"/>
      <c r="C201" s="16" t="s">
        <v>85</v>
      </c>
      <c r="D201" s="16" t="s">
        <v>5118</v>
      </c>
      <c r="E201" s="16" t="s">
        <v>5119</v>
      </c>
      <c r="F201" s="16" t="s">
        <v>5119</v>
      </c>
      <c r="G201" s="16" t="s">
        <v>5120</v>
      </c>
      <c r="H201" s="179"/>
      <c r="I201" s="181" t="s">
        <v>101</v>
      </c>
      <c r="J201" s="182" t="s">
        <v>101</v>
      </c>
      <c r="M201" s="29" t="s">
        <v>2641</v>
      </c>
      <c r="N201" s="29">
        <v>2</v>
      </c>
      <c r="O201" s="29" t="s">
        <v>4426</v>
      </c>
      <c r="P201" s="29" t="s">
        <v>184</v>
      </c>
      <c r="Q201" s="29"/>
      <c r="S201" s="16" t="str">
        <f t="shared" ref="S201:S265" si="12">D201</f>
        <v>FDD_179</v>
      </c>
      <c r="T201" s="16" t="s">
        <v>5121</v>
      </c>
      <c r="U201" s="16" t="s">
        <v>5121</v>
      </c>
      <c r="V201" s="16" t="s">
        <v>5122</v>
      </c>
    </row>
    <row r="202" spans="1:22" ht="88.2" x14ac:dyDescent="0.25">
      <c r="A202" s="150"/>
      <c r="B202" s="12"/>
      <c r="C202" s="20" t="s">
        <v>85</v>
      </c>
      <c r="D202" s="20" t="s">
        <v>5123</v>
      </c>
      <c r="E202" s="25" t="s">
        <v>5119</v>
      </c>
      <c r="F202" s="25" t="s">
        <v>5124</v>
      </c>
      <c r="G202" s="43" t="s">
        <v>5125</v>
      </c>
      <c r="H202" s="192"/>
      <c r="I202" s="185" t="s">
        <v>101</v>
      </c>
      <c r="J202" s="186" t="s">
        <v>101</v>
      </c>
      <c r="K202" s="42"/>
      <c r="L202" s="42"/>
      <c r="M202" s="162">
        <v>3</v>
      </c>
      <c r="N202" s="162">
        <v>3</v>
      </c>
      <c r="O202" s="162" t="s">
        <v>4426</v>
      </c>
      <c r="P202" s="154" t="s">
        <v>133</v>
      </c>
      <c r="Q202" s="162"/>
      <c r="R202" s="42"/>
      <c r="S202" s="43" t="str">
        <f t="shared" si="12"/>
        <v>FDD_180</v>
      </c>
      <c r="T202" s="43" t="s">
        <v>5121</v>
      </c>
      <c r="U202" s="43" t="s">
        <v>5126</v>
      </c>
      <c r="V202" s="43" t="s">
        <v>5127</v>
      </c>
    </row>
    <row r="203" spans="1:22" ht="88.2" x14ac:dyDescent="0.25">
      <c r="A203" s="150"/>
      <c r="B203" s="12"/>
      <c r="C203" s="25" t="s">
        <v>129</v>
      </c>
      <c r="D203" s="25" t="s">
        <v>5128</v>
      </c>
      <c r="E203" s="21" t="s">
        <v>5119</v>
      </c>
      <c r="F203" s="21" t="s">
        <v>5129</v>
      </c>
      <c r="G203" s="21" t="s">
        <v>5130</v>
      </c>
      <c r="H203" s="180"/>
      <c r="I203" s="187" t="s">
        <v>101</v>
      </c>
      <c r="J203" s="188" t="s">
        <v>101</v>
      </c>
      <c r="M203" s="24" t="s">
        <v>2641</v>
      </c>
      <c r="N203" s="24">
        <v>2</v>
      </c>
      <c r="O203" s="24" t="s">
        <v>4426</v>
      </c>
      <c r="P203" s="24" t="s">
        <v>184</v>
      </c>
      <c r="Q203" s="24"/>
      <c r="S203" s="23" t="str">
        <f t="shared" si="12"/>
        <v>FDD_181</v>
      </c>
      <c r="T203" s="23" t="s">
        <v>5121</v>
      </c>
      <c r="U203" s="23" t="s">
        <v>5131</v>
      </c>
      <c r="V203" s="23" t="s">
        <v>5132</v>
      </c>
    </row>
    <row r="204" spans="1:22" x14ac:dyDescent="0.2">
      <c r="A204" s="150"/>
      <c r="B204" s="149" t="str">
        <f>E205</f>
        <v>Funding</v>
      </c>
      <c r="C204" s="26"/>
      <c r="D204" s="26"/>
      <c r="E204" s="26"/>
      <c r="F204" s="26"/>
      <c r="G204" s="26"/>
      <c r="H204" s="26"/>
      <c r="I204" s="142"/>
      <c r="J204" s="142"/>
      <c r="M204" s="27"/>
      <c r="N204" s="27"/>
      <c r="O204" s="27"/>
      <c r="P204" s="27"/>
      <c r="Q204" s="27"/>
      <c r="S204" s="148"/>
      <c r="T204" s="148"/>
      <c r="U204" s="148"/>
      <c r="V204" s="148"/>
    </row>
    <row r="205" spans="1:22" ht="25.2" x14ac:dyDescent="0.25">
      <c r="A205" s="150"/>
      <c r="B205" s="12"/>
      <c r="C205" s="16" t="s">
        <v>129</v>
      </c>
      <c r="D205" s="16" t="s">
        <v>5133</v>
      </c>
      <c r="E205" s="16" t="s">
        <v>5134</v>
      </c>
      <c r="F205" s="16" t="s">
        <v>5135</v>
      </c>
      <c r="G205" s="16" t="s">
        <v>5136</v>
      </c>
      <c r="H205" s="179"/>
      <c r="I205" s="181" t="s">
        <v>101</v>
      </c>
      <c r="J205" s="182" t="s">
        <v>101</v>
      </c>
      <c r="M205" s="29" t="s">
        <v>2641</v>
      </c>
      <c r="N205" s="29">
        <v>1</v>
      </c>
      <c r="O205" s="29" t="s">
        <v>4245</v>
      </c>
      <c r="P205" s="29" t="s">
        <v>92</v>
      </c>
      <c r="Q205" s="29"/>
      <c r="S205" s="16" t="str">
        <f t="shared" si="12"/>
        <v>FDD_182</v>
      </c>
      <c r="T205" s="16" t="s">
        <v>5137</v>
      </c>
      <c r="U205" s="16" t="s">
        <v>5138</v>
      </c>
      <c r="V205" s="16" t="s">
        <v>5139</v>
      </c>
    </row>
    <row r="206" spans="1:22" ht="25.2" x14ac:dyDescent="0.25">
      <c r="A206" s="150"/>
      <c r="B206" s="12"/>
      <c r="C206" s="20" t="s">
        <v>129</v>
      </c>
      <c r="D206" s="20" t="s">
        <v>5140</v>
      </c>
      <c r="E206" s="20" t="s">
        <v>5134</v>
      </c>
      <c r="F206" s="20" t="s">
        <v>5141</v>
      </c>
      <c r="G206" s="20" t="s">
        <v>5142</v>
      </c>
      <c r="H206" s="189"/>
      <c r="I206" s="183" t="s">
        <v>101</v>
      </c>
      <c r="J206" s="184" t="s">
        <v>101</v>
      </c>
      <c r="M206" s="30" t="s">
        <v>2641</v>
      </c>
      <c r="N206" s="30">
        <v>2</v>
      </c>
      <c r="O206" s="30" t="s">
        <v>4245</v>
      </c>
      <c r="P206" s="30" t="s">
        <v>184</v>
      </c>
      <c r="Q206" s="30"/>
      <c r="S206" s="20" t="str">
        <f t="shared" si="12"/>
        <v>FDD_183</v>
      </c>
      <c r="T206" s="20" t="s">
        <v>5137</v>
      </c>
      <c r="U206" s="20" t="s">
        <v>5143</v>
      </c>
      <c r="V206" s="20" t="s">
        <v>5144</v>
      </c>
    </row>
    <row r="207" spans="1:22" ht="25.2" x14ac:dyDescent="0.25">
      <c r="A207" s="150"/>
      <c r="B207" s="12"/>
      <c r="C207" s="16" t="s">
        <v>129</v>
      </c>
      <c r="D207" s="16" t="s">
        <v>5145</v>
      </c>
      <c r="E207" s="20" t="s">
        <v>5134</v>
      </c>
      <c r="F207" s="20" t="s">
        <v>5146</v>
      </c>
      <c r="G207" s="20" t="s">
        <v>5147</v>
      </c>
      <c r="H207" s="189" t="s">
        <v>4349</v>
      </c>
      <c r="I207" s="183" t="s">
        <v>101</v>
      </c>
      <c r="J207" s="184" t="s">
        <v>101</v>
      </c>
      <c r="M207" s="30" t="s">
        <v>2641</v>
      </c>
      <c r="N207" s="30">
        <v>1</v>
      </c>
      <c r="O207" s="30" t="s">
        <v>4399</v>
      </c>
      <c r="P207" s="30" t="s">
        <v>92</v>
      </c>
      <c r="Q207" s="30"/>
      <c r="S207" s="20" t="str">
        <f t="shared" si="12"/>
        <v>FDD_184</v>
      </c>
      <c r="T207" s="20" t="s">
        <v>5137</v>
      </c>
      <c r="U207" s="20" t="s">
        <v>5148</v>
      </c>
      <c r="V207" s="20" t="s">
        <v>5149</v>
      </c>
    </row>
    <row r="208" spans="1:22" ht="25.2" x14ac:dyDescent="0.25">
      <c r="A208" s="150"/>
      <c r="B208" s="12"/>
      <c r="C208" s="20" t="s">
        <v>129</v>
      </c>
      <c r="D208" s="20" t="s">
        <v>5150</v>
      </c>
      <c r="E208" s="20" t="s">
        <v>5134</v>
      </c>
      <c r="F208" s="20" t="s">
        <v>5151</v>
      </c>
      <c r="G208" s="20" t="s">
        <v>5152</v>
      </c>
      <c r="H208" s="189"/>
      <c r="I208" s="183" t="s">
        <v>101</v>
      </c>
      <c r="J208" s="184" t="s">
        <v>101</v>
      </c>
      <c r="M208" s="30" t="s">
        <v>2641</v>
      </c>
      <c r="N208" s="30">
        <v>1</v>
      </c>
      <c r="O208" s="30" t="s">
        <v>4245</v>
      </c>
      <c r="P208" s="30" t="s">
        <v>92</v>
      </c>
      <c r="Q208" s="30"/>
      <c r="S208" s="20" t="str">
        <f t="shared" si="12"/>
        <v>FDD_185</v>
      </c>
      <c r="T208" s="20" t="s">
        <v>5137</v>
      </c>
      <c r="U208" s="20" t="s">
        <v>5153</v>
      </c>
      <c r="V208" s="20" t="s">
        <v>5154</v>
      </c>
    </row>
    <row r="209" spans="1:22" ht="25.2" x14ac:dyDescent="0.25">
      <c r="A209" s="150"/>
      <c r="B209" s="12"/>
      <c r="C209" s="16" t="s">
        <v>129</v>
      </c>
      <c r="D209" s="16" t="s">
        <v>5155</v>
      </c>
      <c r="E209" s="20" t="s">
        <v>5134</v>
      </c>
      <c r="F209" s="20" t="s">
        <v>5151</v>
      </c>
      <c r="G209" s="20" t="s">
        <v>5156</v>
      </c>
      <c r="H209" s="189"/>
      <c r="I209" s="183" t="s">
        <v>101</v>
      </c>
      <c r="J209" s="184" t="s">
        <v>101</v>
      </c>
      <c r="M209" s="30" t="s">
        <v>2641</v>
      </c>
      <c r="N209" s="30">
        <v>1</v>
      </c>
      <c r="O209" s="30" t="s">
        <v>4245</v>
      </c>
      <c r="P209" s="30" t="s">
        <v>92</v>
      </c>
      <c r="Q209" s="30"/>
      <c r="S209" s="20" t="str">
        <f t="shared" si="12"/>
        <v>FDD_186</v>
      </c>
      <c r="T209" s="20" t="s">
        <v>5137</v>
      </c>
      <c r="U209" s="20" t="s">
        <v>5153</v>
      </c>
      <c r="V209" s="20" t="s">
        <v>5157</v>
      </c>
    </row>
    <row r="210" spans="1:22" x14ac:dyDescent="0.25">
      <c r="A210" s="150"/>
      <c r="B210" s="12"/>
      <c r="C210" s="20" t="s">
        <v>129</v>
      </c>
      <c r="D210" s="20" t="s">
        <v>5158</v>
      </c>
      <c r="E210" s="20" t="s">
        <v>5134</v>
      </c>
      <c r="F210" s="20" t="s">
        <v>5159</v>
      </c>
      <c r="G210" s="20" t="s">
        <v>5159</v>
      </c>
      <c r="H210" s="189"/>
      <c r="I210" s="183" t="s">
        <v>101</v>
      </c>
      <c r="J210" s="184" t="s">
        <v>101</v>
      </c>
      <c r="M210" s="30" t="s">
        <v>2641</v>
      </c>
      <c r="N210" s="30">
        <v>1</v>
      </c>
      <c r="O210" s="30" t="s">
        <v>4245</v>
      </c>
      <c r="P210" s="30" t="s">
        <v>92</v>
      </c>
      <c r="Q210" s="30"/>
      <c r="S210" s="20" t="str">
        <f t="shared" si="12"/>
        <v>FDD_187</v>
      </c>
      <c r="T210" s="20" t="s">
        <v>5137</v>
      </c>
      <c r="U210" s="20" t="s">
        <v>5160</v>
      </c>
      <c r="V210" s="20" t="s">
        <v>5160</v>
      </c>
    </row>
    <row r="211" spans="1:22" x14ac:dyDescent="0.25">
      <c r="A211" s="150"/>
      <c r="B211" s="12"/>
      <c r="C211" s="16" t="s">
        <v>129</v>
      </c>
      <c r="D211" s="16" t="s">
        <v>5161</v>
      </c>
      <c r="E211" s="21" t="s">
        <v>5134</v>
      </c>
      <c r="F211" s="21" t="s">
        <v>5162</v>
      </c>
      <c r="G211" s="21" t="s">
        <v>5163</v>
      </c>
      <c r="H211" s="180"/>
      <c r="I211" s="187" t="s">
        <v>101</v>
      </c>
      <c r="J211" s="188" t="s">
        <v>101</v>
      </c>
      <c r="M211" s="24" t="s">
        <v>2641</v>
      </c>
      <c r="N211" s="24">
        <v>1</v>
      </c>
      <c r="O211" s="24" t="s">
        <v>4245</v>
      </c>
      <c r="P211" s="24" t="s">
        <v>92</v>
      </c>
      <c r="Q211" s="24"/>
      <c r="S211" s="23" t="str">
        <f t="shared" si="12"/>
        <v>FDD_188</v>
      </c>
      <c r="T211" s="23" t="s">
        <v>5137</v>
      </c>
      <c r="U211" s="23" t="s">
        <v>5164</v>
      </c>
      <c r="V211" s="23" t="s">
        <v>5165</v>
      </c>
    </row>
    <row r="212" spans="1:22" x14ac:dyDescent="0.2">
      <c r="A212" s="150"/>
      <c r="B212" s="149" t="str">
        <f>E213</f>
        <v>Liquidity</v>
      </c>
      <c r="C212" s="26"/>
      <c r="D212" s="26"/>
      <c r="E212" s="26"/>
      <c r="F212" s="26"/>
      <c r="G212" s="26"/>
      <c r="H212" s="26"/>
      <c r="I212" s="142"/>
      <c r="J212" s="142"/>
      <c r="M212" s="27"/>
      <c r="N212" s="27"/>
      <c r="O212" s="27"/>
      <c r="P212" s="27"/>
      <c r="Q212" s="27"/>
      <c r="S212" s="148"/>
      <c r="T212" s="148"/>
      <c r="U212" s="148"/>
      <c r="V212" s="148"/>
    </row>
    <row r="213" spans="1:22" ht="25.2" x14ac:dyDescent="0.25">
      <c r="A213" s="150"/>
      <c r="B213" s="12"/>
      <c r="C213" s="16" t="s">
        <v>129</v>
      </c>
      <c r="D213" s="16" t="s">
        <v>5166</v>
      </c>
      <c r="E213" s="16" t="s">
        <v>5167</v>
      </c>
      <c r="F213" s="37" t="s">
        <v>5168</v>
      </c>
      <c r="G213" s="15" t="s">
        <v>5169</v>
      </c>
      <c r="H213" s="198"/>
      <c r="I213" s="199" t="s">
        <v>101</v>
      </c>
      <c r="J213" s="200" t="s">
        <v>101</v>
      </c>
      <c r="K213" s="42"/>
      <c r="L213" s="42"/>
      <c r="M213" s="163" t="s">
        <v>2641</v>
      </c>
      <c r="N213" s="163">
        <v>1</v>
      </c>
      <c r="O213" s="163" t="s">
        <v>4245</v>
      </c>
      <c r="P213" s="163" t="s">
        <v>92</v>
      </c>
      <c r="Q213" s="163" t="s">
        <v>4555</v>
      </c>
      <c r="R213" s="42"/>
      <c r="S213" s="15" t="str">
        <f t="shared" si="12"/>
        <v>FDD_189</v>
      </c>
      <c r="T213" s="15" t="s">
        <v>5170</v>
      </c>
      <c r="U213" s="160" t="s">
        <v>5171</v>
      </c>
      <c r="V213" s="15" t="s">
        <v>5172</v>
      </c>
    </row>
    <row r="214" spans="1:22" ht="25.2" x14ac:dyDescent="0.25">
      <c r="A214" s="150"/>
      <c r="B214" s="12"/>
      <c r="C214" s="20" t="s">
        <v>129</v>
      </c>
      <c r="D214" s="20" t="s">
        <v>5173</v>
      </c>
      <c r="E214" s="20" t="s">
        <v>5167</v>
      </c>
      <c r="F214" s="33" t="s">
        <v>5174</v>
      </c>
      <c r="G214" s="19" t="s">
        <v>5175</v>
      </c>
      <c r="H214" s="192" t="s">
        <v>4349</v>
      </c>
      <c r="I214" s="185" t="s">
        <v>101</v>
      </c>
      <c r="J214" s="186" t="s">
        <v>101</v>
      </c>
      <c r="K214" s="42"/>
      <c r="L214" s="42"/>
      <c r="M214" s="146" t="s">
        <v>2641</v>
      </c>
      <c r="N214" s="146">
        <v>1</v>
      </c>
      <c r="O214" s="146" t="s">
        <v>4245</v>
      </c>
      <c r="P214" s="146" t="s">
        <v>92</v>
      </c>
      <c r="Q214" s="146" t="s">
        <v>4555</v>
      </c>
      <c r="R214" s="42"/>
      <c r="S214" s="19" t="str">
        <f t="shared" si="12"/>
        <v>FDD_190</v>
      </c>
      <c r="T214" s="19" t="s">
        <v>5170</v>
      </c>
      <c r="U214" s="153" t="s">
        <v>5176</v>
      </c>
      <c r="V214" s="19" t="s">
        <v>5177</v>
      </c>
    </row>
    <row r="215" spans="1:22" ht="63" x14ac:dyDescent="0.25">
      <c r="A215" s="150"/>
      <c r="B215" s="12"/>
      <c r="C215" s="16" t="s">
        <v>85</v>
      </c>
      <c r="D215" s="16" t="s">
        <v>5178</v>
      </c>
      <c r="E215" s="20" t="s">
        <v>5167</v>
      </c>
      <c r="F215" s="33" t="s">
        <v>5179</v>
      </c>
      <c r="G215" s="19" t="s">
        <v>5180</v>
      </c>
      <c r="H215" s="192"/>
      <c r="I215" s="185" t="s">
        <v>101</v>
      </c>
      <c r="J215" s="186" t="s">
        <v>101</v>
      </c>
      <c r="K215" s="42"/>
      <c r="L215" s="42"/>
      <c r="M215" s="146" t="s">
        <v>2641</v>
      </c>
      <c r="N215" s="146">
        <v>1</v>
      </c>
      <c r="O215" s="146" t="s">
        <v>4289</v>
      </c>
      <c r="P215" s="146" t="s">
        <v>92</v>
      </c>
      <c r="Q215" s="146" t="s">
        <v>4555</v>
      </c>
      <c r="R215" s="42"/>
      <c r="S215" s="19" t="str">
        <f t="shared" si="12"/>
        <v>FDD_191</v>
      </c>
      <c r="T215" s="19" t="s">
        <v>5170</v>
      </c>
      <c r="U215" s="153" t="s">
        <v>5181</v>
      </c>
      <c r="V215" s="19" t="s">
        <v>5182</v>
      </c>
    </row>
    <row r="216" spans="1:22" x14ac:dyDescent="0.25">
      <c r="A216" s="150"/>
      <c r="B216" s="12"/>
      <c r="C216" s="20" t="s">
        <v>129</v>
      </c>
      <c r="D216" s="20" t="s">
        <v>5183</v>
      </c>
      <c r="E216" s="20" t="s">
        <v>5167</v>
      </c>
      <c r="F216" s="33" t="s">
        <v>5184</v>
      </c>
      <c r="G216" s="19" t="s">
        <v>5184</v>
      </c>
      <c r="H216" s="192"/>
      <c r="I216" s="185" t="s">
        <v>101</v>
      </c>
      <c r="J216" s="186" t="s">
        <v>101</v>
      </c>
      <c r="K216" s="42"/>
      <c r="L216" s="42"/>
      <c r="M216" s="146" t="s">
        <v>2641</v>
      </c>
      <c r="N216" s="146">
        <v>1</v>
      </c>
      <c r="O216" s="146" t="s">
        <v>4245</v>
      </c>
      <c r="P216" s="146" t="s">
        <v>92</v>
      </c>
      <c r="Q216" s="146"/>
      <c r="R216" s="42"/>
      <c r="S216" s="19" t="str">
        <f t="shared" si="12"/>
        <v>FDD_192</v>
      </c>
      <c r="T216" s="19" t="s">
        <v>5170</v>
      </c>
      <c r="U216" s="153" t="s">
        <v>5185</v>
      </c>
      <c r="V216" s="19" t="s">
        <v>5185</v>
      </c>
    </row>
    <row r="217" spans="1:22" ht="63" x14ac:dyDescent="0.25">
      <c r="A217" s="150"/>
      <c r="B217" s="12"/>
      <c r="C217" s="16" t="s">
        <v>129</v>
      </c>
      <c r="D217" s="16" t="s">
        <v>5186</v>
      </c>
      <c r="E217" s="20" t="s">
        <v>5167</v>
      </c>
      <c r="F217" s="33" t="s">
        <v>5187</v>
      </c>
      <c r="G217" s="19" t="s">
        <v>5188</v>
      </c>
      <c r="H217" s="192" t="s">
        <v>4349</v>
      </c>
      <c r="I217" s="185" t="s">
        <v>101</v>
      </c>
      <c r="J217" s="186" t="s">
        <v>101</v>
      </c>
      <c r="K217" s="42"/>
      <c r="L217" s="42"/>
      <c r="M217" s="146" t="s">
        <v>2641</v>
      </c>
      <c r="N217" s="146">
        <v>1</v>
      </c>
      <c r="O217" s="146" t="s">
        <v>4289</v>
      </c>
      <c r="P217" s="146" t="s">
        <v>92</v>
      </c>
      <c r="Q217" s="146" t="s">
        <v>4555</v>
      </c>
      <c r="R217" s="42"/>
      <c r="S217" s="19" t="str">
        <f t="shared" si="12"/>
        <v>FDD_193</v>
      </c>
      <c r="T217" s="19" t="s">
        <v>5170</v>
      </c>
      <c r="U217" s="153" t="s">
        <v>5189</v>
      </c>
      <c r="V217" s="19" t="s">
        <v>5190</v>
      </c>
    </row>
    <row r="218" spans="1:22" x14ac:dyDescent="0.25">
      <c r="A218" s="150"/>
      <c r="B218" s="12"/>
      <c r="C218" s="20" t="s">
        <v>129</v>
      </c>
      <c r="D218" s="20" t="s">
        <v>5191</v>
      </c>
      <c r="E218" s="20" t="s">
        <v>5167</v>
      </c>
      <c r="F218" s="33" t="s">
        <v>5192</v>
      </c>
      <c r="G218" s="20" t="s">
        <v>5193</v>
      </c>
      <c r="H218" s="189"/>
      <c r="I218" s="183" t="s">
        <v>101</v>
      </c>
      <c r="J218" s="184" t="s">
        <v>101</v>
      </c>
      <c r="M218" s="30" t="s">
        <v>2641</v>
      </c>
      <c r="N218" s="30">
        <v>1</v>
      </c>
      <c r="O218" s="30" t="s">
        <v>4245</v>
      </c>
      <c r="P218" s="30" t="s">
        <v>92</v>
      </c>
      <c r="Q218" s="30" t="s">
        <v>4555</v>
      </c>
      <c r="S218" s="20" t="str">
        <f t="shared" si="12"/>
        <v>FDD_194</v>
      </c>
      <c r="T218" s="20" t="s">
        <v>5170</v>
      </c>
      <c r="U218" s="33" t="s">
        <v>5194</v>
      </c>
      <c r="V218" s="20" t="s">
        <v>5195</v>
      </c>
    </row>
    <row r="219" spans="1:22" ht="25.2" x14ac:dyDescent="0.25">
      <c r="A219" s="150"/>
      <c r="B219" s="12"/>
      <c r="C219" s="16" t="s">
        <v>85</v>
      </c>
      <c r="D219" s="16" t="s">
        <v>5196</v>
      </c>
      <c r="E219" s="21" t="s">
        <v>5167</v>
      </c>
      <c r="F219" s="38" t="s">
        <v>5197</v>
      </c>
      <c r="G219" s="21" t="s">
        <v>5198</v>
      </c>
      <c r="H219" s="180"/>
      <c r="I219" s="187" t="s">
        <v>101</v>
      </c>
      <c r="J219" s="188" t="s">
        <v>101</v>
      </c>
      <c r="M219" s="24" t="s">
        <v>2641</v>
      </c>
      <c r="N219" s="24">
        <v>1</v>
      </c>
      <c r="O219" s="24" t="s">
        <v>4245</v>
      </c>
      <c r="P219" s="24" t="s">
        <v>92</v>
      </c>
      <c r="Q219" s="24" t="s">
        <v>4555</v>
      </c>
      <c r="S219" s="23" t="str">
        <f t="shared" si="12"/>
        <v>FDD_195</v>
      </c>
      <c r="T219" s="23" t="s">
        <v>5170</v>
      </c>
      <c r="U219" s="35" t="s">
        <v>5199</v>
      </c>
      <c r="V219" s="23" t="s">
        <v>5200</v>
      </c>
    </row>
    <row r="220" spans="1:22" x14ac:dyDescent="0.2">
      <c r="A220" s="150"/>
      <c r="B220" s="149" t="str">
        <f>E221</f>
        <v>Capital</v>
      </c>
      <c r="C220" s="26"/>
      <c r="D220" s="26"/>
      <c r="E220" s="26"/>
      <c r="F220" s="26"/>
      <c r="G220" s="26"/>
      <c r="H220" s="26"/>
      <c r="I220" s="142"/>
      <c r="J220" s="142"/>
      <c r="M220" s="27"/>
      <c r="N220" s="27"/>
      <c r="O220" s="27"/>
      <c r="P220" s="27"/>
      <c r="Q220" s="27"/>
      <c r="S220" s="148"/>
      <c r="T220" s="148"/>
      <c r="U220" s="148"/>
      <c r="V220" s="148"/>
    </row>
    <row r="221" spans="1:22" ht="25.2" x14ac:dyDescent="0.25">
      <c r="A221" s="150"/>
      <c r="B221" s="12"/>
      <c r="C221" s="16" t="s">
        <v>129</v>
      </c>
      <c r="D221" s="16" t="s">
        <v>5201</v>
      </c>
      <c r="E221" s="16" t="s">
        <v>5202</v>
      </c>
      <c r="F221" s="16" t="s">
        <v>5203</v>
      </c>
      <c r="G221" s="16" t="s">
        <v>5204</v>
      </c>
      <c r="H221" s="179" t="s">
        <v>4349</v>
      </c>
      <c r="I221" s="181" t="s">
        <v>101</v>
      </c>
      <c r="J221" s="182" t="s">
        <v>101</v>
      </c>
      <c r="M221" s="29" t="s">
        <v>2641</v>
      </c>
      <c r="N221" s="29">
        <v>2</v>
      </c>
      <c r="O221" s="29" t="s">
        <v>4350</v>
      </c>
      <c r="P221" s="29" t="s">
        <v>184</v>
      </c>
      <c r="Q221" s="29" t="s">
        <v>4555</v>
      </c>
      <c r="S221" s="16" t="str">
        <f t="shared" si="12"/>
        <v>FDD_196</v>
      </c>
      <c r="T221" s="16" t="s">
        <v>5205</v>
      </c>
      <c r="U221" s="16" t="s">
        <v>5206</v>
      </c>
      <c r="V221" s="16" t="s">
        <v>5207</v>
      </c>
    </row>
    <row r="222" spans="1:22" ht="25.2" x14ac:dyDescent="0.25">
      <c r="A222" s="150"/>
      <c r="B222" s="12"/>
      <c r="C222" s="20" t="s">
        <v>129</v>
      </c>
      <c r="D222" s="20" t="s">
        <v>5208</v>
      </c>
      <c r="E222" s="20" t="s">
        <v>5202</v>
      </c>
      <c r="F222" s="20" t="s">
        <v>5209</v>
      </c>
      <c r="G222" s="20" t="s">
        <v>5210</v>
      </c>
      <c r="H222" s="189"/>
      <c r="I222" s="183" t="s">
        <v>101</v>
      </c>
      <c r="J222" s="184" t="s">
        <v>101</v>
      </c>
      <c r="M222" s="30" t="s">
        <v>2641</v>
      </c>
      <c r="N222" s="30">
        <v>2</v>
      </c>
      <c r="O222" s="30" t="s">
        <v>4245</v>
      </c>
      <c r="P222" s="30" t="s">
        <v>184</v>
      </c>
      <c r="Q222" s="30" t="s">
        <v>4555</v>
      </c>
      <c r="S222" s="20" t="str">
        <f t="shared" si="12"/>
        <v>FDD_197</v>
      </c>
      <c r="T222" s="20" t="s">
        <v>5205</v>
      </c>
      <c r="U222" s="20" t="s">
        <v>5211</v>
      </c>
      <c r="V222" s="20" t="s">
        <v>5212</v>
      </c>
    </row>
    <row r="223" spans="1:22" ht="25.2" x14ac:dyDescent="0.25">
      <c r="A223" s="150"/>
      <c r="B223" s="12"/>
      <c r="C223" s="16" t="s">
        <v>129</v>
      </c>
      <c r="D223" s="16" t="s">
        <v>5213</v>
      </c>
      <c r="E223" s="20" t="s">
        <v>5202</v>
      </c>
      <c r="F223" s="20" t="s">
        <v>5214</v>
      </c>
      <c r="G223" s="20" t="s">
        <v>5215</v>
      </c>
      <c r="H223" s="189"/>
      <c r="I223" s="183" t="s">
        <v>101</v>
      </c>
      <c r="J223" s="184" t="s">
        <v>101</v>
      </c>
      <c r="M223" s="30" t="s">
        <v>2641</v>
      </c>
      <c r="N223" s="30">
        <v>1</v>
      </c>
      <c r="O223" s="30" t="s">
        <v>4245</v>
      </c>
      <c r="P223" s="30" t="s">
        <v>92</v>
      </c>
      <c r="Q223" s="30" t="s">
        <v>4555</v>
      </c>
      <c r="S223" s="20" t="str">
        <f t="shared" si="12"/>
        <v>FDD_198</v>
      </c>
      <c r="T223" s="20" t="s">
        <v>5205</v>
      </c>
      <c r="U223" s="20" t="s">
        <v>5214</v>
      </c>
      <c r="V223" s="20" t="s">
        <v>5216</v>
      </c>
    </row>
    <row r="224" spans="1:22" x14ac:dyDescent="0.25">
      <c r="A224" s="150"/>
      <c r="B224" s="12"/>
      <c r="C224" s="20" t="s">
        <v>129</v>
      </c>
      <c r="D224" s="20" t="s">
        <v>5217</v>
      </c>
      <c r="E224" s="20" t="s">
        <v>5202</v>
      </c>
      <c r="F224" s="20" t="s">
        <v>5218</v>
      </c>
      <c r="G224" s="20" t="s">
        <v>5219</v>
      </c>
      <c r="H224" s="189"/>
      <c r="I224" s="183" t="s">
        <v>101</v>
      </c>
      <c r="J224" s="184" t="s">
        <v>101</v>
      </c>
      <c r="M224" s="30" t="s">
        <v>2641</v>
      </c>
      <c r="N224" s="30">
        <v>1</v>
      </c>
      <c r="O224" s="30" t="s">
        <v>4245</v>
      </c>
      <c r="P224" s="30" t="s">
        <v>92</v>
      </c>
      <c r="Q224" s="30" t="s">
        <v>4555</v>
      </c>
      <c r="S224" s="20" t="str">
        <f t="shared" si="12"/>
        <v>FDD_199</v>
      </c>
      <c r="T224" s="20" t="s">
        <v>5205</v>
      </c>
      <c r="U224" s="20" t="s">
        <v>5220</v>
      </c>
      <c r="V224" s="20" t="s">
        <v>5221</v>
      </c>
    </row>
    <row r="225" spans="1:22" ht="63" x14ac:dyDescent="0.25">
      <c r="A225" s="150"/>
      <c r="B225" s="12"/>
      <c r="C225" s="16" t="s">
        <v>129</v>
      </c>
      <c r="D225" s="16" t="s">
        <v>5222</v>
      </c>
      <c r="E225" s="20" t="s">
        <v>5202</v>
      </c>
      <c r="F225" s="20" t="s">
        <v>5223</v>
      </c>
      <c r="G225" s="20" t="s">
        <v>5223</v>
      </c>
      <c r="H225" s="189"/>
      <c r="I225" s="183" t="s">
        <v>101</v>
      </c>
      <c r="J225" s="184" t="s">
        <v>101</v>
      </c>
      <c r="M225" s="30" t="s">
        <v>2641</v>
      </c>
      <c r="N225" s="30">
        <v>1</v>
      </c>
      <c r="O225" s="30" t="s">
        <v>4289</v>
      </c>
      <c r="P225" s="30" t="s">
        <v>92</v>
      </c>
      <c r="Q225" s="30" t="s">
        <v>4555</v>
      </c>
      <c r="S225" s="20" t="str">
        <f t="shared" si="12"/>
        <v>FDD_200</v>
      </c>
      <c r="T225" s="20" t="s">
        <v>5205</v>
      </c>
      <c r="U225" s="20" t="s">
        <v>5224</v>
      </c>
      <c r="V225" s="20" t="s">
        <v>5224</v>
      </c>
    </row>
    <row r="226" spans="1:22" ht="63" x14ac:dyDescent="0.25">
      <c r="A226" s="150"/>
      <c r="B226" s="12"/>
      <c r="C226" s="20" t="s">
        <v>129</v>
      </c>
      <c r="D226" s="20" t="s">
        <v>5225</v>
      </c>
      <c r="E226" s="20" t="s">
        <v>5202</v>
      </c>
      <c r="F226" s="20" t="s">
        <v>5226</v>
      </c>
      <c r="G226" s="20" t="s">
        <v>5227</v>
      </c>
      <c r="H226" s="189"/>
      <c r="I226" s="183" t="s">
        <v>101</v>
      </c>
      <c r="J226" s="184" t="s">
        <v>101</v>
      </c>
      <c r="M226" s="30" t="s">
        <v>2641</v>
      </c>
      <c r="N226" s="30">
        <v>1</v>
      </c>
      <c r="O226" s="30" t="s">
        <v>4289</v>
      </c>
      <c r="P226" s="30" t="s">
        <v>92</v>
      </c>
      <c r="Q226" s="30" t="s">
        <v>4555</v>
      </c>
      <c r="S226" s="20" t="str">
        <f t="shared" si="12"/>
        <v>FDD_201</v>
      </c>
      <c r="T226" s="20" t="s">
        <v>5205</v>
      </c>
      <c r="U226" s="20" t="s">
        <v>5226</v>
      </c>
      <c r="V226" s="20" t="s">
        <v>5228</v>
      </c>
    </row>
    <row r="227" spans="1:22" ht="63" x14ac:dyDescent="0.25">
      <c r="A227" s="150"/>
      <c r="B227" s="12"/>
      <c r="C227" s="16" t="s">
        <v>85</v>
      </c>
      <c r="D227" s="16" t="s">
        <v>5229</v>
      </c>
      <c r="E227" s="21" t="s">
        <v>5202</v>
      </c>
      <c r="F227" s="21" t="s">
        <v>5230</v>
      </c>
      <c r="G227" s="22" t="s">
        <v>5231</v>
      </c>
      <c r="H227" s="192" t="s">
        <v>4349</v>
      </c>
      <c r="I227" s="185" t="s">
        <v>101</v>
      </c>
      <c r="J227" s="186" t="s">
        <v>101</v>
      </c>
      <c r="K227" s="42"/>
      <c r="L227" s="42"/>
      <c r="M227" s="154" t="s">
        <v>2641</v>
      </c>
      <c r="N227" s="154">
        <v>1</v>
      </c>
      <c r="O227" s="146" t="s">
        <v>4289</v>
      </c>
      <c r="P227" s="154" t="s">
        <v>92</v>
      </c>
      <c r="Q227" s="154" t="s">
        <v>4555</v>
      </c>
      <c r="R227" s="42"/>
      <c r="S227" s="22" t="str">
        <f t="shared" si="12"/>
        <v>FDD_202</v>
      </c>
      <c r="T227" s="22" t="s">
        <v>5205</v>
      </c>
      <c r="U227" s="22" t="s">
        <v>5232</v>
      </c>
      <c r="V227" s="22" t="s">
        <v>5233</v>
      </c>
    </row>
    <row r="228" spans="1:22" ht="63" x14ac:dyDescent="0.25">
      <c r="A228" s="150"/>
      <c r="B228" s="12"/>
      <c r="C228" s="20" t="s">
        <v>85</v>
      </c>
      <c r="D228" s="20" t="s">
        <v>5234</v>
      </c>
      <c r="E228" s="21" t="s">
        <v>5202</v>
      </c>
      <c r="F228" s="21" t="s">
        <v>5235</v>
      </c>
      <c r="G228" s="22" t="s">
        <v>5236</v>
      </c>
      <c r="H228" s="192" t="s">
        <v>4349</v>
      </c>
      <c r="I228" s="185" t="s">
        <v>101</v>
      </c>
      <c r="J228" s="186" t="s">
        <v>101</v>
      </c>
      <c r="K228" s="42"/>
      <c r="L228" s="42"/>
      <c r="M228" s="154" t="s">
        <v>2641</v>
      </c>
      <c r="N228" s="154">
        <v>2</v>
      </c>
      <c r="O228" s="146" t="s">
        <v>4289</v>
      </c>
      <c r="P228" s="154" t="s">
        <v>184</v>
      </c>
      <c r="Q228" s="154" t="s">
        <v>4555</v>
      </c>
      <c r="R228" s="42"/>
      <c r="S228" s="22" t="str">
        <f t="shared" si="12"/>
        <v>FDD_203</v>
      </c>
      <c r="T228" s="22" t="s">
        <v>5205</v>
      </c>
      <c r="U228" s="22" t="s">
        <v>5237</v>
      </c>
      <c r="V228" s="22" t="s">
        <v>5238</v>
      </c>
    </row>
    <row r="229" spans="1:22" x14ac:dyDescent="0.25">
      <c r="A229" s="150"/>
      <c r="B229" s="12"/>
      <c r="C229" s="16" t="s">
        <v>85</v>
      </c>
      <c r="D229" s="16" t="s">
        <v>5239</v>
      </c>
      <c r="E229" s="21" t="s">
        <v>5202</v>
      </c>
      <c r="F229" s="21" t="s">
        <v>1082</v>
      </c>
      <c r="G229" s="22" t="s">
        <v>5240</v>
      </c>
      <c r="H229" s="192"/>
      <c r="I229" s="185" t="s">
        <v>101</v>
      </c>
      <c r="J229" s="186" t="s">
        <v>101</v>
      </c>
      <c r="K229" s="42"/>
      <c r="L229" s="42"/>
      <c r="M229" s="154" t="s">
        <v>2641</v>
      </c>
      <c r="N229" s="154">
        <v>2</v>
      </c>
      <c r="O229" s="154" t="s">
        <v>4245</v>
      </c>
      <c r="P229" s="154" t="s">
        <v>184</v>
      </c>
      <c r="Q229" s="154" t="s">
        <v>4555</v>
      </c>
      <c r="R229" s="42"/>
      <c r="S229" s="22" t="str">
        <f t="shared" si="12"/>
        <v>FDD_204</v>
      </c>
      <c r="T229" s="22" t="s">
        <v>5205</v>
      </c>
      <c r="U229" s="22" t="s">
        <v>1082</v>
      </c>
      <c r="V229" s="22" t="s">
        <v>5241</v>
      </c>
    </row>
    <row r="230" spans="1:22" ht="25.2" x14ac:dyDescent="0.25">
      <c r="A230" s="150"/>
      <c r="B230" s="12"/>
      <c r="C230" s="20" t="s">
        <v>129</v>
      </c>
      <c r="D230" s="20" t="s">
        <v>5242</v>
      </c>
      <c r="E230" s="21" t="s">
        <v>5202</v>
      </c>
      <c r="F230" s="21" t="s">
        <v>5243</v>
      </c>
      <c r="G230" s="21" t="s">
        <v>5244</v>
      </c>
      <c r="H230" s="180" t="s">
        <v>4349</v>
      </c>
      <c r="I230" s="187" t="s">
        <v>101</v>
      </c>
      <c r="J230" s="188" t="s">
        <v>101</v>
      </c>
      <c r="M230" s="24" t="s">
        <v>2641</v>
      </c>
      <c r="N230" s="24">
        <v>2</v>
      </c>
      <c r="O230" s="24" t="s">
        <v>4399</v>
      </c>
      <c r="P230" s="24" t="s">
        <v>184</v>
      </c>
      <c r="Q230" s="24" t="s">
        <v>4555</v>
      </c>
      <c r="S230" s="23" t="str">
        <f t="shared" si="12"/>
        <v>FDD_205</v>
      </c>
      <c r="T230" s="23" t="s">
        <v>5205</v>
      </c>
      <c r="U230" s="23" t="s">
        <v>5245</v>
      </c>
      <c r="V230" s="23" t="s">
        <v>5246</v>
      </c>
    </row>
    <row r="231" spans="1:22" x14ac:dyDescent="0.2">
      <c r="A231" s="150"/>
      <c r="B231" s="149" t="str">
        <f>E232</f>
        <v>Regulatory and compliance</v>
      </c>
      <c r="C231" s="26"/>
      <c r="D231" s="26"/>
      <c r="E231" s="26"/>
      <c r="F231" s="26"/>
      <c r="G231" s="26"/>
      <c r="H231" s="26"/>
      <c r="I231" s="142"/>
      <c r="J231" s="142"/>
      <c r="M231" s="27"/>
      <c r="N231" s="27"/>
      <c r="O231" s="27"/>
      <c r="P231" s="27"/>
      <c r="Q231" s="27"/>
      <c r="S231" s="148"/>
      <c r="T231" s="148"/>
      <c r="U231" s="148"/>
      <c r="V231" s="148"/>
    </row>
    <row r="232" spans="1:22" ht="37.799999999999997" x14ac:dyDescent="0.25">
      <c r="A232" s="150"/>
      <c r="B232" s="12"/>
      <c r="C232" s="16" t="s">
        <v>129</v>
      </c>
      <c r="D232" s="16" t="s">
        <v>5247</v>
      </c>
      <c r="E232" s="16" t="s">
        <v>5248</v>
      </c>
      <c r="F232" s="16" t="s">
        <v>5249</v>
      </c>
      <c r="G232" s="16" t="s">
        <v>5249</v>
      </c>
      <c r="H232" s="179" t="s">
        <v>4349</v>
      </c>
      <c r="I232" s="181" t="s">
        <v>101</v>
      </c>
      <c r="J232" s="182" t="s">
        <v>101</v>
      </c>
      <c r="M232" s="29" t="s">
        <v>2641</v>
      </c>
      <c r="N232" s="29">
        <v>2</v>
      </c>
      <c r="O232" s="29" t="s">
        <v>4399</v>
      </c>
      <c r="P232" s="29" t="s">
        <v>184</v>
      </c>
      <c r="Q232" s="29"/>
      <c r="S232" s="16" t="str">
        <f t="shared" si="12"/>
        <v>FDD_206</v>
      </c>
      <c r="T232" s="16" t="s">
        <v>5250</v>
      </c>
      <c r="U232" s="16" t="s">
        <v>5251</v>
      </c>
      <c r="V232" s="16" t="s">
        <v>5251</v>
      </c>
    </row>
    <row r="233" spans="1:22" ht="37.799999999999997" x14ac:dyDescent="0.25">
      <c r="A233" s="150"/>
      <c r="B233" s="12"/>
      <c r="C233" s="20" t="s">
        <v>85</v>
      </c>
      <c r="D233" s="20" t="s">
        <v>5252</v>
      </c>
      <c r="E233" s="16" t="s">
        <v>5248</v>
      </c>
      <c r="F233" s="16" t="s">
        <v>5253</v>
      </c>
      <c r="G233" s="16" t="s">
        <v>5254</v>
      </c>
      <c r="H233" s="189" t="s">
        <v>4349</v>
      </c>
      <c r="I233" s="183" t="s">
        <v>101</v>
      </c>
      <c r="J233" s="184" t="s">
        <v>101</v>
      </c>
      <c r="M233" s="17" t="s">
        <v>2641</v>
      </c>
      <c r="N233" s="17">
        <v>1</v>
      </c>
      <c r="O233" s="17" t="s">
        <v>4399</v>
      </c>
      <c r="P233" s="17" t="s">
        <v>92</v>
      </c>
      <c r="Q233" s="17"/>
      <c r="S233" s="16" t="str">
        <f t="shared" si="12"/>
        <v>FDD_207</v>
      </c>
      <c r="T233" s="16" t="s">
        <v>5250</v>
      </c>
      <c r="U233" s="16" t="s">
        <v>5255</v>
      </c>
      <c r="V233" s="16" t="s">
        <v>5256</v>
      </c>
    </row>
    <row r="234" spans="1:22" ht="37.799999999999997" x14ac:dyDescent="0.25">
      <c r="A234" s="150"/>
      <c r="B234" s="12"/>
      <c r="C234" s="16" t="s">
        <v>129</v>
      </c>
      <c r="D234" s="16" t="s">
        <v>5257</v>
      </c>
      <c r="E234" s="20" t="s">
        <v>5248</v>
      </c>
      <c r="F234" s="20" t="s">
        <v>5258</v>
      </c>
      <c r="G234" s="19" t="s">
        <v>5259</v>
      </c>
      <c r="H234" s="192"/>
      <c r="I234" s="185" t="s">
        <v>101</v>
      </c>
      <c r="J234" s="186" t="s">
        <v>101</v>
      </c>
      <c r="K234" s="42"/>
      <c r="L234" s="42"/>
      <c r="M234" s="146" t="s">
        <v>2641</v>
      </c>
      <c r="N234" s="146">
        <v>1</v>
      </c>
      <c r="O234" s="146" t="s">
        <v>4245</v>
      </c>
      <c r="P234" s="146" t="s">
        <v>92</v>
      </c>
      <c r="Q234" s="146"/>
      <c r="R234" s="42"/>
      <c r="S234" s="19" t="str">
        <f t="shared" si="12"/>
        <v>FDD_208</v>
      </c>
      <c r="T234" s="19" t="s">
        <v>5250</v>
      </c>
      <c r="U234" s="19" t="s">
        <v>5260</v>
      </c>
      <c r="V234" s="19" t="s">
        <v>5261</v>
      </c>
    </row>
    <row r="235" spans="1:22" ht="37.799999999999997" x14ac:dyDescent="0.25">
      <c r="A235" s="150"/>
      <c r="B235" s="12"/>
      <c r="C235" s="20" t="s">
        <v>129</v>
      </c>
      <c r="D235" s="20" t="s">
        <v>5262</v>
      </c>
      <c r="E235" s="20" t="s">
        <v>5248</v>
      </c>
      <c r="F235" s="20" t="s">
        <v>5263</v>
      </c>
      <c r="G235" s="19" t="s">
        <v>5264</v>
      </c>
      <c r="H235" s="192" t="s">
        <v>4349</v>
      </c>
      <c r="I235" s="185" t="s">
        <v>101</v>
      </c>
      <c r="J235" s="186" t="s">
        <v>101</v>
      </c>
      <c r="K235" s="42"/>
      <c r="L235" s="42"/>
      <c r="M235" s="146" t="s">
        <v>2641</v>
      </c>
      <c r="N235" s="146">
        <v>2</v>
      </c>
      <c r="O235" s="146" t="s">
        <v>4399</v>
      </c>
      <c r="P235" s="146" t="s">
        <v>184</v>
      </c>
      <c r="Q235" s="146"/>
      <c r="R235" s="42"/>
      <c r="S235" s="19" t="str">
        <f t="shared" si="12"/>
        <v>FDD_209</v>
      </c>
      <c r="T235" s="19" t="s">
        <v>5250</v>
      </c>
      <c r="U235" s="19" t="s">
        <v>5265</v>
      </c>
      <c r="V235" s="19" t="s">
        <v>5266</v>
      </c>
    </row>
    <row r="236" spans="1:22" ht="37.799999999999997" x14ac:dyDescent="0.25">
      <c r="A236" s="150"/>
      <c r="B236" s="12"/>
      <c r="C236" s="16" t="s">
        <v>129</v>
      </c>
      <c r="D236" s="16" t="s">
        <v>5267</v>
      </c>
      <c r="E236" s="20" t="s">
        <v>5248</v>
      </c>
      <c r="F236" s="20" t="s">
        <v>5268</v>
      </c>
      <c r="G236" s="19" t="s">
        <v>5269</v>
      </c>
      <c r="H236" s="192"/>
      <c r="I236" s="185" t="s">
        <v>101</v>
      </c>
      <c r="J236" s="186" t="s">
        <v>101</v>
      </c>
      <c r="K236" s="42"/>
      <c r="L236" s="42"/>
      <c r="M236" s="146" t="s">
        <v>2641</v>
      </c>
      <c r="N236" s="146">
        <v>2</v>
      </c>
      <c r="O236" s="146" t="s">
        <v>4245</v>
      </c>
      <c r="P236" s="146" t="s">
        <v>184</v>
      </c>
      <c r="Q236" s="146"/>
      <c r="R236" s="42"/>
      <c r="S236" s="19" t="str">
        <f t="shared" si="12"/>
        <v>FDD_210</v>
      </c>
      <c r="T236" s="19" t="s">
        <v>5250</v>
      </c>
      <c r="U236" s="19" t="s">
        <v>5270</v>
      </c>
      <c r="V236" s="19" t="s">
        <v>5271</v>
      </c>
    </row>
    <row r="237" spans="1:22" ht="37.799999999999997" x14ac:dyDescent="0.25">
      <c r="A237" s="150"/>
      <c r="B237" s="12"/>
      <c r="C237" s="20" t="s">
        <v>129</v>
      </c>
      <c r="D237" s="20" t="s">
        <v>5272</v>
      </c>
      <c r="E237" s="20" t="s">
        <v>5248</v>
      </c>
      <c r="F237" s="20" t="s">
        <v>5273</v>
      </c>
      <c r="G237" s="19" t="s">
        <v>5274</v>
      </c>
      <c r="H237" s="192" t="s">
        <v>4349</v>
      </c>
      <c r="I237" s="185" t="s">
        <v>101</v>
      </c>
      <c r="J237" s="186" t="s">
        <v>101</v>
      </c>
      <c r="K237" s="42"/>
      <c r="L237" s="42"/>
      <c r="M237" s="146" t="s">
        <v>2641</v>
      </c>
      <c r="N237" s="146">
        <v>2</v>
      </c>
      <c r="O237" s="146" t="s">
        <v>4399</v>
      </c>
      <c r="P237" s="146" t="s">
        <v>184</v>
      </c>
      <c r="Q237" s="146"/>
      <c r="R237" s="42"/>
      <c r="S237" s="19" t="str">
        <f t="shared" si="12"/>
        <v>FDD_211</v>
      </c>
      <c r="T237" s="19" t="s">
        <v>5250</v>
      </c>
      <c r="U237" s="19" t="s">
        <v>5275</v>
      </c>
      <c r="V237" s="19" t="s">
        <v>5276</v>
      </c>
    </row>
    <row r="238" spans="1:22" ht="63" x14ac:dyDescent="0.25">
      <c r="A238" s="150"/>
      <c r="B238" s="12"/>
      <c r="C238" s="16" t="s">
        <v>129</v>
      </c>
      <c r="D238" s="16" t="s">
        <v>5277</v>
      </c>
      <c r="E238" s="20" t="s">
        <v>5248</v>
      </c>
      <c r="F238" s="20" t="s">
        <v>5278</v>
      </c>
      <c r="G238" s="19" t="s">
        <v>5279</v>
      </c>
      <c r="H238" s="192"/>
      <c r="I238" s="185" t="s">
        <v>101</v>
      </c>
      <c r="J238" s="186" t="s">
        <v>101</v>
      </c>
      <c r="K238" s="42"/>
      <c r="L238" s="42"/>
      <c r="M238" s="146" t="s">
        <v>2641</v>
      </c>
      <c r="N238" s="146">
        <v>1</v>
      </c>
      <c r="O238" s="146" t="s">
        <v>4289</v>
      </c>
      <c r="P238" s="146" t="s">
        <v>92</v>
      </c>
      <c r="Q238" s="146"/>
      <c r="R238" s="42"/>
      <c r="S238" s="19" t="str">
        <f t="shared" si="12"/>
        <v>FDD_212</v>
      </c>
      <c r="T238" s="19" t="s">
        <v>5250</v>
      </c>
      <c r="U238" s="19" t="s">
        <v>5280</v>
      </c>
      <c r="V238" s="19" t="s">
        <v>5281</v>
      </c>
    </row>
    <row r="239" spans="1:22" ht="37.799999999999997" x14ac:dyDescent="0.25">
      <c r="A239" s="150"/>
      <c r="B239" s="12"/>
      <c r="C239" s="20" t="s">
        <v>129</v>
      </c>
      <c r="D239" s="20" t="s">
        <v>5282</v>
      </c>
      <c r="E239" s="20" t="s">
        <v>5248</v>
      </c>
      <c r="F239" s="20" t="s">
        <v>5283</v>
      </c>
      <c r="G239" s="20" t="s">
        <v>5284</v>
      </c>
      <c r="H239" s="189"/>
      <c r="I239" s="183" t="s">
        <v>101</v>
      </c>
      <c r="J239" s="184" t="s">
        <v>101</v>
      </c>
      <c r="M239" s="30" t="s">
        <v>2641</v>
      </c>
      <c r="N239" s="30">
        <v>2</v>
      </c>
      <c r="O239" s="30" t="s">
        <v>4245</v>
      </c>
      <c r="P239" s="30" t="s">
        <v>184</v>
      </c>
      <c r="Q239" s="30"/>
      <c r="S239" s="20" t="str">
        <f t="shared" si="12"/>
        <v>FDD_213</v>
      </c>
      <c r="T239" s="20" t="s">
        <v>5250</v>
      </c>
      <c r="U239" s="20" t="s">
        <v>5285</v>
      </c>
      <c r="V239" s="20" t="s">
        <v>5286</v>
      </c>
    </row>
    <row r="240" spans="1:22" ht="37.799999999999997" x14ac:dyDescent="0.25">
      <c r="A240" s="150"/>
      <c r="B240" s="12"/>
      <c r="C240" s="16" t="s">
        <v>129</v>
      </c>
      <c r="D240" s="16" t="s">
        <v>5287</v>
      </c>
      <c r="E240" s="20" t="s">
        <v>5248</v>
      </c>
      <c r="F240" s="20" t="s">
        <v>5288</v>
      </c>
      <c r="G240" s="20" t="s">
        <v>5289</v>
      </c>
      <c r="H240" s="189"/>
      <c r="I240" s="183" t="s">
        <v>101</v>
      </c>
      <c r="J240" s="184" t="s">
        <v>101</v>
      </c>
      <c r="M240" s="30" t="s">
        <v>2641</v>
      </c>
      <c r="N240" s="30">
        <v>2</v>
      </c>
      <c r="O240" s="30" t="s">
        <v>4245</v>
      </c>
      <c r="P240" s="30" t="s">
        <v>184</v>
      </c>
      <c r="Q240" s="30"/>
      <c r="S240" s="20" t="str">
        <f t="shared" si="12"/>
        <v>FDD_214</v>
      </c>
      <c r="T240" s="20" t="s">
        <v>5250</v>
      </c>
      <c r="U240" s="20" t="s">
        <v>5290</v>
      </c>
      <c r="V240" s="20" t="s">
        <v>5291</v>
      </c>
    </row>
    <row r="241" spans="1:22" ht="37.799999999999997" x14ac:dyDescent="0.25">
      <c r="A241" s="150"/>
      <c r="B241" s="12"/>
      <c r="C241" s="20" t="s">
        <v>129</v>
      </c>
      <c r="D241" s="20" t="s">
        <v>5292</v>
      </c>
      <c r="E241" s="20" t="s">
        <v>5248</v>
      </c>
      <c r="F241" s="20" t="s">
        <v>5293</v>
      </c>
      <c r="G241" s="20" t="s">
        <v>5294</v>
      </c>
      <c r="H241" s="189"/>
      <c r="I241" s="183" t="s">
        <v>101</v>
      </c>
      <c r="J241" s="184" t="s">
        <v>101</v>
      </c>
      <c r="M241" s="30" t="s">
        <v>2641</v>
      </c>
      <c r="N241" s="30">
        <v>2</v>
      </c>
      <c r="O241" s="30" t="s">
        <v>4399</v>
      </c>
      <c r="P241" s="30" t="s">
        <v>184</v>
      </c>
      <c r="Q241" s="30"/>
      <c r="S241" s="20" t="str">
        <f t="shared" si="12"/>
        <v>FDD_215</v>
      </c>
      <c r="T241" s="20" t="s">
        <v>5250</v>
      </c>
      <c r="U241" s="20" t="s">
        <v>5295</v>
      </c>
      <c r="V241" s="20" t="s">
        <v>5296</v>
      </c>
    </row>
    <row r="242" spans="1:22" ht="37.799999999999997" x14ac:dyDescent="0.25">
      <c r="A242" s="150"/>
      <c r="B242" s="12"/>
      <c r="C242" s="16" t="s">
        <v>129</v>
      </c>
      <c r="D242" s="16" t="s">
        <v>5297</v>
      </c>
      <c r="E242" s="20" t="s">
        <v>5248</v>
      </c>
      <c r="F242" s="20" t="s">
        <v>5298</v>
      </c>
      <c r="G242" s="20" t="s">
        <v>5299</v>
      </c>
      <c r="H242" s="189"/>
      <c r="I242" s="183" t="s">
        <v>101</v>
      </c>
      <c r="J242" s="184" t="s">
        <v>101</v>
      </c>
      <c r="M242" s="30" t="s">
        <v>2641</v>
      </c>
      <c r="N242" s="30">
        <v>2</v>
      </c>
      <c r="O242" s="30" t="s">
        <v>4245</v>
      </c>
      <c r="P242" s="30" t="s">
        <v>184</v>
      </c>
      <c r="Q242" s="30"/>
      <c r="S242" s="20" t="str">
        <f t="shared" si="12"/>
        <v>FDD_216</v>
      </c>
      <c r="T242" s="20" t="s">
        <v>5250</v>
      </c>
      <c r="U242" s="20" t="s">
        <v>5300</v>
      </c>
      <c r="V242" s="20" t="s">
        <v>5301</v>
      </c>
    </row>
    <row r="243" spans="1:22" ht="37.799999999999997" x14ac:dyDescent="0.25">
      <c r="A243" s="150"/>
      <c r="B243" s="12"/>
      <c r="C243" s="20" t="s">
        <v>85</v>
      </c>
      <c r="D243" s="20" t="s">
        <v>5302</v>
      </c>
      <c r="E243" s="20" t="s">
        <v>5248</v>
      </c>
      <c r="F243" s="20" t="s">
        <v>5303</v>
      </c>
      <c r="G243" s="20" t="s">
        <v>5304</v>
      </c>
      <c r="H243" s="189"/>
      <c r="I243" s="183" t="s">
        <v>101</v>
      </c>
      <c r="J243" s="184" t="s">
        <v>101</v>
      </c>
      <c r="M243" s="30" t="s">
        <v>2641</v>
      </c>
      <c r="N243" s="30">
        <v>2</v>
      </c>
      <c r="O243" s="30" t="s">
        <v>4245</v>
      </c>
      <c r="P243" s="30" t="s">
        <v>184</v>
      </c>
      <c r="Q243" s="30"/>
      <c r="S243" s="20" t="str">
        <f t="shared" si="12"/>
        <v>FDD_217</v>
      </c>
      <c r="T243" s="20" t="s">
        <v>5250</v>
      </c>
      <c r="U243" s="20" t="s">
        <v>5305</v>
      </c>
      <c r="V243" s="20" t="s">
        <v>5306</v>
      </c>
    </row>
    <row r="244" spans="1:22" ht="37.799999999999997" x14ac:dyDescent="0.25">
      <c r="A244" s="150"/>
      <c r="B244" s="12"/>
      <c r="C244" s="16" t="s">
        <v>129</v>
      </c>
      <c r="D244" s="16" t="s">
        <v>5307</v>
      </c>
      <c r="E244" s="20" t="s">
        <v>5248</v>
      </c>
      <c r="F244" s="20" t="s">
        <v>5308</v>
      </c>
      <c r="G244" s="20" t="s">
        <v>5309</v>
      </c>
      <c r="H244" s="189"/>
      <c r="I244" s="183" t="s">
        <v>101</v>
      </c>
      <c r="J244" s="184" t="s">
        <v>101</v>
      </c>
      <c r="M244" s="30" t="s">
        <v>2641</v>
      </c>
      <c r="N244" s="30">
        <v>2</v>
      </c>
      <c r="O244" s="30" t="s">
        <v>4399</v>
      </c>
      <c r="P244" s="30" t="s">
        <v>184</v>
      </c>
      <c r="Q244" s="30"/>
      <c r="S244" s="20" t="str">
        <f t="shared" si="12"/>
        <v>FDD_218</v>
      </c>
      <c r="T244" s="20" t="s">
        <v>5250</v>
      </c>
      <c r="U244" s="20" t="s">
        <v>5310</v>
      </c>
      <c r="V244" s="20" t="s">
        <v>5311</v>
      </c>
    </row>
    <row r="245" spans="1:22" ht="37.799999999999997" x14ac:dyDescent="0.25">
      <c r="A245" s="150"/>
      <c r="B245" s="12"/>
      <c r="C245" s="20" t="s">
        <v>129</v>
      </c>
      <c r="D245" s="20" t="s">
        <v>5312</v>
      </c>
      <c r="E245" s="19" t="s">
        <v>5248</v>
      </c>
      <c r="F245" s="19" t="s">
        <v>5313</v>
      </c>
      <c r="G245" s="19" t="s">
        <v>5314</v>
      </c>
      <c r="H245" s="201"/>
      <c r="I245" s="185" t="s">
        <v>101</v>
      </c>
      <c r="J245" s="186" t="s">
        <v>101</v>
      </c>
      <c r="K245" s="42"/>
      <c r="L245" s="42"/>
      <c r="M245" s="146" t="s">
        <v>2641</v>
      </c>
      <c r="N245" s="146">
        <v>2</v>
      </c>
      <c r="O245" s="154" t="s">
        <v>4245</v>
      </c>
      <c r="P245" s="154" t="s">
        <v>184</v>
      </c>
      <c r="Q245" s="146"/>
      <c r="R245" s="42"/>
      <c r="S245" s="19" t="str">
        <f t="shared" si="12"/>
        <v>FDD_219</v>
      </c>
      <c r="T245" s="19" t="s">
        <v>5250</v>
      </c>
      <c r="U245" s="19" t="s">
        <v>5315</v>
      </c>
      <c r="V245" s="19" t="s">
        <v>5316</v>
      </c>
    </row>
    <row r="246" spans="1:22" ht="37.799999999999997" x14ac:dyDescent="0.25">
      <c r="A246" s="150"/>
      <c r="B246" s="12"/>
      <c r="C246" s="16" t="s">
        <v>129</v>
      </c>
      <c r="D246" s="16" t="s">
        <v>5317</v>
      </c>
      <c r="E246" s="21" t="s">
        <v>5248</v>
      </c>
      <c r="F246" s="21" t="s">
        <v>5318</v>
      </c>
      <c r="G246" s="21" t="s">
        <v>5319</v>
      </c>
      <c r="H246" s="201"/>
      <c r="I246" s="185" t="s">
        <v>101</v>
      </c>
      <c r="J246" s="186" t="s">
        <v>101</v>
      </c>
      <c r="M246" s="146" t="s">
        <v>2641</v>
      </c>
      <c r="N246" s="146">
        <v>2</v>
      </c>
      <c r="O246" s="154" t="s">
        <v>4399</v>
      </c>
      <c r="P246" s="154" t="s">
        <v>184</v>
      </c>
      <c r="Q246" s="146"/>
      <c r="S246" s="19" t="str">
        <f t="shared" si="12"/>
        <v>FDD_220</v>
      </c>
      <c r="T246" s="19" t="s">
        <v>5250</v>
      </c>
      <c r="U246" s="19" t="s">
        <v>5320</v>
      </c>
      <c r="V246" s="19" t="s">
        <v>5321</v>
      </c>
    </row>
    <row r="247" spans="1:22" ht="88.2" x14ac:dyDescent="0.25">
      <c r="A247" s="150"/>
      <c r="B247" s="12"/>
      <c r="C247" s="15" t="s">
        <v>85</v>
      </c>
      <c r="D247" s="15" t="s">
        <v>5322</v>
      </c>
      <c r="E247" s="22" t="s">
        <v>5248</v>
      </c>
      <c r="F247" s="22" t="s">
        <v>5508</v>
      </c>
      <c r="G247" s="22" t="s">
        <v>5510</v>
      </c>
      <c r="H247" s="194"/>
      <c r="I247" s="187" t="s">
        <v>101</v>
      </c>
      <c r="J247" s="188" t="s">
        <v>101</v>
      </c>
      <c r="K247" s="42"/>
      <c r="L247" s="42"/>
      <c r="M247" s="147" t="s">
        <v>2641</v>
      </c>
      <c r="N247" s="147">
        <v>2</v>
      </c>
      <c r="O247" s="147" t="s">
        <v>4245</v>
      </c>
      <c r="P247" s="147" t="s">
        <v>184</v>
      </c>
      <c r="Q247" s="147"/>
      <c r="R247" s="150"/>
      <c r="S247" s="155" t="str">
        <f t="shared" ref="S247" si="13">D247</f>
        <v>FDD_221</v>
      </c>
      <c r="T247" s="155" t="s">
        <v>5250</v>
      </c>
      <c r="U247" s="155" t="s">
        <v>5509</v>
      </c>
      <c r="V247" s="155" t="s">
        <v>5511</v>
      </c>
    </row>
    <row r="248" spans="1:22" x14ac:dyDescent="0.2">
      <c r="A248" s="150"/>
      <c r="B248" s="149" t="str">
        <f>E249</f>
        <v>Tax</v>
      </c>
      <c r="C248" s="26"/>
      <c r="D248" s="26"/>
      <c r="E248" s="26"/>
      <c r="F248" s="26"/>
      <c r="G248" s="26"/>
      <c r="H248" s="26"/>
      <c r="I248" s="142"/>
      <c r="J248" s="142"/>
      <c r="M248" s="27"/>
      <c r="N248" s="27"/>
      <c r="O248" s="27"/>
      <c r="P248" s="27"/>
      <c r="Q248" s="27"/>
      <c r="S248" s="148"/>
      <c r="T248" s="148"/>
      <c r="U248" s="148"/>
      <c r="V248" s="148"/>
    </row>
    <row r="249" spans="1:22" ht="63" x14ac:dyDescent="0.25">
      <c r="A249" s="150"/>
      <c r="B249" s="12"/>
      <c r="C249" s="16" t="s">
        <v>85</v>
      </c>
      <c r="D249" s="16" t="s">
        <v>5329</v>
      </c>
      <c r="E249" s="16" t="s">
        <v>5323</v>
      </c>
      <c r="F249" s="16" t="s">
        <v>5324</v>
      </c>
      <c r="G249" s="16" t="s">
        <v>5325</v>
      </c>
      <c r="H249" s="179" t="s">
        <v>4349</v>
      </c>
      <c r="I249" s="181" t="s">
        <v>101</v>
      </c>
      <c r="J249" s="182" t="s">
        <v>101</v>
      </c>
      <c r="M249" s="29" t="s">
        <v>2641</v>
      </c>
      <c r="N249" s="29">
        <v>1</v>
      </c>
      <c r="O249" s="29" t="s">
        <v>4289</v>
      </c>
      <c r="P249" s="29" t="s">
        <v>92</v>
      </c>
      <c r="Q249" s="29"/>
      <c r="S249" s="16" t="str">
        <f t="shared" si="12"/>
        <v>FDD_222</v>
      </c>
      <c r="T249" s="16" t="s">
        <v>5326</v>
      </c>
      <c r="U249" s="16" t="s">
        <v>5327</v>
      </c>
      <c r="V249" s="16" t="s">
        <v>5328</v>
      </c>
    </row>
    <row r="250" spans="1:22" ht="37.799999999999997" x14ac:dyDescent="0.25">
      <c r="A250" s="150"/>
      <c r="B250" s="12"/>
      <c r="C250" s="16" t="s">
        <v>129</v>
      </c>
      <c r="D250" s="16" t="s">
        <v>5334</v>
      </c>
      <c r="E250" s="16" t="s">
        <v>5323</v>
      </c>
      <c r="F250" s="16" t="s">
        <v>5330</v>
      </c>
      <c r="G250" s="16" t="s">
        <v>5331</v>
      </c>
      <c r="H250" s="189"/>
      <c r="I250" s="183" t="s">
        <v>101</v>
      </c>
      <c r="J250" s="184" t="s">
        <v>101</v>
      </c>
      <c r="M250" s="17" t="s">
        <v>2641</v>
      </c>
      <c r="N250" s="17">
        <v>1</v>
      </c>
      <c r="O250" s="17" t="s">
        <v>4245</v>
      </c>
      <c r="P250" s="17" t="s">
        <v>92</v>
      </c>
      <c r="Q250" s="17"/>
      <c r="S250" s="16" t="str">
        <f t="shared" si="12"/>
        <v>FDD_223</v>
      </c>
      <c r="T250" s="16" t="s">
        <v>5326</v>
      </c>
      <c r="U250" s="16" t="s">
        <v>5332</v>
      </c>
      <c r="V250" s="16" t="s">
        <v>5333</v>
      </c>
    </row>
    <row r="251" spans="1:22" ht="25.2" x14ac:dyDescent="0.25">
      <c r="A251" s="150"/>
      <c r="B251" s="12"/>
      <c r="C251" s="16" t="s">
        <v>129</v>
      </c>
      <c r="D251" s="16" t="s">
        <v>5339</v>
      </c>
      <c r="E251" s="20" t="s">
        <v>5323</v>
      </c>
      <c r="F251" s="20" t="s">
        <v>5335</v>
      </c>
      <c r="G251" s="20" t="s">
        <v>5336</v>
      </c>
      <c r="H251" s="189"/>
      <c r="I251" s="183" t="s">
        <v>101</v>
      </c>
      <c r="J251" s="184" t="s">
        <v>101</v>
      </c>
      <c r="M251" s="30" t="s">
        <v>2641</v>
      </c>
      <c r="N251" s="30">
        <v>2</v>
      </c>
      <c r="O251" s="30" t="s">
        <v>4245</v>
      </c>
      <c r="P251" s="30" t="s">
        <v>184</v>
      </c>
      <c r="Q251" s="30"/>
      <c r="S251" s="20" t="str">
        <f t="shared" si="12"/>
        <v>FDD_224</v>
      </c>
      <c r="T251" s="20" t="s">
        <v>5326</v>
      </c>
      <c r="U251" s="20" t="s">
        <v>5337</v>
      </c>
      <c r="V251" s="20" t="s">
        <v>5338</v>
      </c>
    </row>
    <row r="252" spans="1:22" ht="25.2" x14ac:dyDescent="0.25">
      <c r="A252" s="150"/>
      <c r="B252" s="12"/>
      <c r="C252" s="16" t="s">
        <v>129</v>
      </c>
      <c r="D252" s="16" t="s">
        <v>5344</v>
      </c>
      <c r="E252" s="20" t="s">
        <v>5323</v>
      </c>
      <c r="F252" s="20" t="s">
        <v>5340</v>
      </c>
      <c r="G252" s="19" t="s">
        <v>5341</v>
      </c>
      <c r="H252" s="192"/>
      <c r="I252" s="185" t="s">
        <v>101</v>
      </c>
      <c r="J252" s="186" t="s">
        <v>101</v>
      </c>
      <c r="K252" s="42"/>
      <c r="L252" s="42"/>
      <c r="M252" s="146" t="s">
        <v>2641</v>
      </c>
      <c r="N252" s="146">
        <v>2</v>
      </c>
      <c r="O252" s="146" t="s">
        <v>4245</v>
      </c>
      <c r="P252" s="146" t="s">
        <v>184</v>
      </c>
      <c r="Q252" s="146"/>
      <c r="R252" s="42"/>
      <c r="S252" s="19" t="str">
        <f t="shared" si="12"/>
        <v>FDD_225</v>
      </c>
      <c r="T252" s="19" t="s">
        <v>5326</v>
      </c>
      <c r="U252" s="19" t="s">
        <v>5342</v>
      </c>
      <c r="V252" s="19" t="s">
        <v>5343</v>
      </c>
    </row>
    <row r="253" spans="1:22" ht="63" x14ac:dyDescent="0.25">
      <c r="A253" s="150"/>
      <c r="B253" s="12"/>
      <c r="C253" s="16" t="s">
        <v>129</v>
      </c>
      <c r="D253" s="16" t="s">
        <v>5349</v>
      </c>
      <c r="E253" s="20" t="s">
        <v>5323</v>
      </c>
      <c r="F253" s="20" t="s">
        <v>5345</v>
      </c>
      <c r="G253" s="19" t="s">
        <v>5346</v>
      </c>
      <c r="H253" s="201" t="s">
        <v>4349</v>
      </c>
      <c r="I253" s="185" t="s">
        <v>101</v>
      </c>
      <c r="J253" s="186" t="s">
        <v>101</v>
      </c>
      <c r="K253" s="42"/>
      <c r="L253" s="42"/>
      <c r="M253" s="146" t="s">
        <v>2641</v>
      </c>
      <c r="N253" s="146">
        <v>1</v>
      </c>
      <c r="O253" s="146" t="s">
        <v>4289</v>
      </c>
      <c r="P253" s="146" t="s">
        <v>92</v>
      </c>
      <c r="Q253" s="146"/>
      <c r="R253" s="42"/>
      <c r="S253" s="19" t="str">
        <f t="shared" si="12"/>
        <v>FDD_226</v>
      </c>
      <c r="T253" s="19" t="s">
        <v>5326</v>
      </c>
      <c r="U253" s="19" t="s">
        <v>5347</v>
      </c>
      <c r="V253" s="19" t="s">
        <v>5348</v>
      </c>
    </row>
    <row r="254" spans="1:22" ht="63" x14ac:dyDescent="0.25">
      <c r="A254" s="150"/>
      <c r="B254" s="12"/>
      <c r="C254" s="16" t="s">
        <v>129</v>
      </c>
      <c r="D254" s="16" t="s">
        <v>5354</v>
      </c>
      <c r="E254" s="20" t="s">
        <v>5323</v>
      </c>
      <c r="F254" s="20" t="s">
        <v>5350</v>
      </c>
      <c r="G254" s="20" t="s">
        <v>5351</v>
      </c>
      <c r="H254" s="190" t="s">
        <v>4349</v>
      </c>
      <c r="I254" s="183" t="s">
        <v>101</v>
      </c>
      <c r="J254" s="184" t="s">
        <v>101</v>
      </c>
      <c r="M254" s="30" t="s">
        <v>2641</v>
      </c>
      <c r="N254" s="30">
        <v>1</v>
      </c>
      <c r="O254" s="30" t="s">
        <v>4289</v>
      </c>
      <c r="P254" s="30" t="s">
        <v>92</v>
      </c>
      <c r="Q254" s="30"/>
      <c r="S254" s="20" t="str">
        <f t="shared" si="12"/>
        <v>FDD_227</v>
      </c>
      <c r="T254" s="20" t="s">
        <v>5326</v>
      </c>
      <c r="U254" s="20" t="s">
        <v>5352</v>
      </c>
      <c r="V254" s="20" t="s">
        <v>5353</v>
      </c>
    </row>
    <row r="255" spans="1:22" ht="201.6" x14ac:dyDescent="0.25">
      <c r="A255" s="150"/>
      <c r="B255" s="12"/>
      <c r="C255" s="16" t="s">
        <v>85</v>
      </c>
      <c r="D255" s="16" t="s">
        <v>5359</v>
      </c>
      <c r="E255" s="20" t="s">
        <v>5323</v>
      </c>
      <c r="F255" s="19" t="s">
        <v>5355</v>
      </c>
      <c r="G255" s="19" t="s">
        <v>5356</v>
      </c>
      <c r="H255" s="201"/>
      <c r="I255" s="185" t="s">
        <v>101</v>
      </c>
      <c r="J255" s="186" t="s">
        <v>101</v>
      </c>
      <c r="K255" s="42"/>
      <c r="L255" s="42"/>
      <c r="M255" s="146" t="s">
        <v>2641</v>
      </c>
      <c r="N255" s="146">
        <v>2</v>
      </c>
      <c r="O255" s="154" t="s">
        <v>4901</v>
      </c>
      <c r="P255" s="154" t="s">
        <v>184</v>
      </c>
      <c r="Q255" s="146"/>
      <c r="R255" s="42"/>
      <c r="S255" s="19" t="str">
        <f t="shared" si="12"/>
        <v>FDD_228</v>
      </c>
      <c r="T255" s="19" t="s">
        <v>5326</v>
      </c>
      <c r="U255" s="19" t="s">
        <v>5357</v>
      </c>
      <c r="V255" s="19" t="s">
        <v>5358</v>
      </c>
    </row>
    <row r="256" spans="1:22" ht="37.799999999999997" x14ac:dyDescent="0.25">
      <c r="A256" s="150"/>
      <c r="B256" s="12"/>
      <c r="C256" s="16" t="s">
        <v>129</v>
      </c>
      <c r="D256" s="16" t="s">
        <v>5362</v>
      </c>
      <c r="E256" s="20" t="s">
        <v>5323</v>
      </c>
      <c r="F256" s="20" t="s">
        <v>5360</v>
      </c>
      <c r="G256" s="20" t="s">
        <v>5360</v>
      </c>
      <c r="H256" s="189"/>
      <c r="I256" s="183" t="s">
        <v>101</v>
      </c>
      <c r="J256" s="184" t="s">
        <v>101</v>
      </c>
      <c r="M256" s="30" t="s">
        <v>2641</v>
      </c>
      <c r="N256" s="30">
        <v>3</v>
      </c>
      <c r="O256" s="32" t="s">
        <v>4245</v>
      </c>
      <c r="P256" s="32" t="s">
        <v>133</v>
      </c>
      <c r="Q256" s="30"/>
      <c r="S256" s="20" t="str">
        <f t="shared" si="12"/>
        <v>FDD_229</v>
      </c>
      <c r="T256" s="20" t="s">
        <v>5326</v>
      </c>
      <c r="U256" s="20" t="s">
        <v>5361</v>
      </c>
      <c r="V256" s="20" t="s">
        <v>5361</v>
      </c>
    </row>
    <row r="257" spans="1:22" x14ac:dyDescent="0.25">
      <c r="A257" s="150"/>
      <c r="B257" s="12"/>
      <c r="C257" s="16" t="s">
        <v>85</v>
      </c>
      <c r="D257" s="16" t="s">
        <v>5367</v>
      </c>
      <c r="E257" s="20" t="s">
        <v>5323</v>
      </c>
      <c r="F257" s="20" t="s">
        <v>5363</v>
      </c>
      <c r="G257" s="20" t="s">
        <v>5364</v>
      </c>
      <c r="H257" s="190"/>
      <c r="I257" s="183" t="s">
        <v>101</v>
      </c>
      <c r="J257" s="184" t="s">
        <v>101</v>
      </c>
      <c r="M257" s="34" t="s">
        <v>2641</v>
      </c>
      <c r="N257" s="34">
        <v>2</v>
      </c>
      <c r="O257" s="34" t="s">
        <v>4350</v>
      </c>
      <c r="P257" s="34" t="s">
        <v>184</v>
      </c>
      <c r="Q257" s="34"/>
      <c r="S257" s="20" t="str">
        <f t="shared" si="12"/>
        <v>FDD_230</v>
      </c>
      <c r="T257" s="20" t="s">
        <v>5326</v>
      </c>
      <c r="U257" s="20" t="s">
        <v>5365</v>
      </c>
      <c r="V257" s="33" t="s">
        <v>5366</v>
      </c>
    </row>
    <row r="258" spans="1:22" ht="25.2" x14ac:dyDescent="0.25">
      <c r="A258" s="150"/>
      <c r="B258" s="12"/>
      <c r="C258" s="16" t="s">
        <v>129</v>
      </c>
      <c r="D258" s="16" t="s">
        <v>5372</v>
      </c>
      <c r="E258" s="20" t="s">
        <v>5323</v>
      </c>
      <c r="F258" s="20" t="s">
        <v>5368</v>
      </c>
      <c r="G258" s="20" t="s">
        <v>5369</v>
      </c>
      <c r="H258" s="190"/>
      <c r="I258" s="183" t="s">
        <v>101</v>
      </c>
      <c r="J258" s="184" t="s">
        <v>101</v>
      </c>
      <c r="M258" s="34" t="s">
        <v>2641</v>
      </c>
      <c r="N258" s="34">
        <v>2</v>
      </c>
      <c r="O258" s="34" t="s">
        <v>4350</v>
      </c>
      <c r="P258" s="34" t="s">
        <v>184</v>
      </c>
      <c r="Q258" s="34"/>
      <c r="S258" s="20" t="str">
        <f t="shared" si="12"/>
        <v>FDD_231</v>
      </c>
      <c r="T258" s="20" t="s">
        <v>5326</v>
      </c>
      <c r="U258" s="20" t="s">
        <v>5370</v>
      </c>
      <c r="V258" s="20" t="s">
        <v>5371</v>
      </c>
    </row>
    <row r="259" spans="1:22" x14ac:dyDescent="0.25">
      <c r="A259" s="150"/>
      <c r="B259" s="12"/>
      <c r="C259" s="16" t="s">
        <v>129</v>
      </c>
      <c r="D259" s="16" t="s">
        <v>5377</v>
      </c>
      <c r="E259" s="20" t="s">
        <v>5323</v>
      </c>
      <c r="F259" s="20" t="s">
        <v>5373</v>
      </c>
      <c r="G259" s="33" t="s">
        <v>5374</v>
      </c>
      <c r="H259" s="190"/>
      <c r="I259" s="183" t="s">
        <v>101</v>
      </c>
      <c r="J259" s="184" t="s">
        <v>101</v>
      </c>
      <c r="M259" s="30" t="s">
        <v>2641</v>
      </c>
      <c r="N259" s="30">
        <v>3</v>
      </c>
      <c r="O259" s="32" t="s">
        <v>4245</v>
      </c>
      <c r="P259" s="32" t="s">
        <v>133</v>
      </c>
      <c r="Q259" s="30"/>
      <c r="S259" s="20" t="str">
        <f t="shared" si="12"/>
        <v>FDD_232</v>
      </c>
      <c r="T259" s="20" t="s">
        <v>5326</v>
      </c>
      <c r="U259" s="20" t="s">
        <v>5375</v>
      </c>
      <c r="V259" s="33" t="s">
        <v>5376</v>
      </c>
    </row>
    <row r="260" spans="1:22" ht="63" x14ac:dyDescent="0.25">
      <c r="A260" s="150"/>
      <c r="B260" s="12"/>
      <c r="C260" s="16" t="s">
        <v>129</v>
      </c>
      <c r="D260" s="16" t="s">
        <v>5382</v>
      </c>
      <c r="E260" s="20" t="s">
        <v>5323</v>
      </c>
      <c r="F260" s="20" t="s">
        <v>5378</v>
      </c>
      <c r="G260" s="33" t="s">
        <v>5379</v>
      </c>
      <c r="H260" s="190" t="s">
        <v>4349</v>
      </c>
      <c r="I260" s="183" t="s">
        <v>101</v>
      </c>
      <c r="J260" s="184" t="s">
        <v>101</v>
      </c>
      <c r="M260" s="34" t="s">
        <v>2641</v>
      </c>
      <c r="N260" s="34">
        <v>2</v>
      </c>
      <c r="O260" s="30" t="s">
        <v>4289</v>
      </c>
      <c r="P260" s="34" t="s">
        <v>184</v>
      </c>
      <c r="Q260" s="34"/>
      <c r="S260" s="20" t="str">
        <f t="shared" si="12"/>
        <v>FDD_233</v>
      </c>
      <c r="T260" s="20" t="s">
        <v>5326</v>
      </c>
      <c r="U260" s="20" t="s">
        <v>5380</v>
      </c>
      <c r="V260" s="33" t="s">
        <v>5381</v>
      </c>
    </row>
    <row r="261" spans="1:22" ht="25.2" x14ac:dyDescent="0.25">
      <c r="A261" s="150"/>
      <c r="B261" s="12"/>
      <c r="C261" s="16" t="s">
        <v>129</v>
      </c>
      <c r="D261" s="16" t="s">
        <v>5387</v>
      </c>
      <c r="E261" s="20" t="s">
        <v>5323</v>
      </c>
      <c r="F261" s="20" t="s">
        <v>5383</v>
      </c>
      <c r="G261" s="20" t="s">
        <v>5384</v>
      </c>
      <c r="H261" s="190"/>
      <c r="I261" s="183" t="s">
        <v>101</v>
      </c>
      <c r="J261" s="184" t="s">
        <v>101</v>
      </c>
      <c r="M261" s="34" t="s">
        <v>2641</v>
      </c>
      <c r="N261" s="34">
        <v>2</v>
      </c>
      <c r="O261" s="34" t="s">
        <v>4245</v>
      </c>
      <c r="P261" s="34" t="s">
        <v>184</v>
      </c>
      <c r="Q261" s="34"/>
      <c r="S261" s="20" t="str">
        <f t="shared" si="12"/>
        <v>FDD_234</v>
      </c>
      <c r="T261" s="20" t="s">
        <v>5326</v>
      </c>
      <c r="U261" s="20" t="s">
        <v>5385</v>
      </c>
      <c r="V261" s="20" t="s">
        <v>5386</v>
      </c>
    </row>
    <row r="262" spans="1:22" ht="63" x14ac:dyDescent="0.25">
      <c r="A262" s="150"/>
      <c r="B262" s="12"/>
      <c r="C262" s="16" t="s">
        <v>85</v>
      </c>
      <c r="D262" s="16" t="s">
        <v>5392</v>
      </c>
      <c r="E262" s="20" t="s">
        <v>5323</v>
      </c>
      <c r="F262" s="20" t="s">
        <v>5388</v>
      </c>
      <c r="G262" s="20" t="s">
        <v>5389</v>
      </c>
      <c r="H262" s="189" t="s">
        <v>4349</v>
      </c>
      <c r="I262" s="183" t="s">
        <v>101</v>
      </c>
      <c r="J262" s="184" t="s">
        <v>101</v>
      </c>
      <c r="M262" s="30" t="s">
        <v>2641</v>
      </c>
      <c r="N262" s="30">
        <v>3</v>
      </c>
      <c r="O262" s="30" t="s">
        <v>4289</v>
      </c>
      <c r="P262" s="32" t="s">
        <v>133</v>
      </c>
      <c r="Q262" s="30"/>
      <c r="S262" s="20" t="str">
        <f t="shared" si="12"/>
        <v>FDD_235</v>
      </c>
      <c r="T262" s="20" t="s">
        <v>5326</v>
      </c>
      <c r="U262" s="20" t="s">
        <v>5390</v>
      </c>
      <c r="V262" s="20" t="s">
        <v>5391</v>
      </c>
    </row>
    <row r="263" spans="1:22" ht="63" x14ac:dyDescent="0.25">
      <c r="A263" s="150"/>
      <c r="B263" s="12"/>
      <c r="C263" s="16" t="s">
        <v>85</v>
      </c>
      <c r="D263" s="16" t="s">
        <v>5397</v>
      </c>
      <c r="E263" s="20" t="s">
        <v>5323</v>
      </c>
      <c r="F263" s="20" t="s">
        <v>5393</v>
      </c>
      <c r="G263" s="33" t="s">
        <v>5394</v>
      </c>
      <c r="H263" s="190" t="s">
        <v>4349</v>
      </c>
      <c r="I263" s="183" t="s">
        <v>101</v>
      </c>
      <c r="J263" s="184" t="s">
        <v>101</v>
      </c>
      <c r="M263" s="34" t="s">
        <v>2641</v>
      </c>
      <c r="N263" s="34">
        <v>2</v>
      </c>
      <c r="O263" s="30" t="s">
        <v>4289</v>
      </c>
      <c r="P263" s="34" t="s">
        <v>184</v>
      </c>
      <c r="Q263" s="34"/>
      <c r="S263" s="20" t="str">
        <f t="shared" si="12"/>
        <v>FDD_236</v>
      </c>
      <c r="T263" s="20" t="s">
        <v>5326</v>
      </c>
      <c r="U263" s="20" t="s">
        <v>5395</v>
      </c>
      <c r="V263" s="33" t="s">
        <v>5396</v>
      </c>
    </row>
    <row r="264" spans="1:22" x14ac:dyDescent="0.25">
      <c r="A264" s="150"/>
      <c r="B264" s="12"/>
      <c r="C264" s="16" t="s">
        <v>85</v>
      </c>
      <c r="D264" s="16" t="s">
        <v>5401</v>
      </c>
      <c r="E264" s="20" t="s">
        <v>5323</v>
      </c>
      <c r="F264" s="20" t="s">
        <v>5398</v>
      </c>
      <c r="G264" s="20" t="s">
        <v>5461</v>
      </c>
      <c r="H264" s="189"/>
      <c r="I264" s="183" t="s">
        <v>101</v>
      </c>
      <c r="J264" s="184" t="s">
        <v>101</v>
      </c>
      <c r="M264" s="30" t="s">
        <v>2641</v>
      </c>
      <c r="N264" s="30">
        <v>3</v>
      </c>
      <c r="O264" s="32" t="s">
        <v>4245</v>
      </c>
      <c r="P264" s="32" t="s">
        <v>133</v>
      </c>
      <c r="Q264" s="30"/>
      <c r="S264" s="20" t="str">
        <f t="shared" si="12"/>
        <v>FDD_237</v>
      </c>
      <c r="T264" s="20" t="s">
        <v>5326</v>
      </c>
      <c r="U264" s="20" t="s">
        <v>5399</v>
      </c>
      <c r="V264" s="20" t="s">
        <v>5400</v>
      </c>
    </row>
    <row r="265" spans="1:22" ht="63" x14ac:dyDescent="0.25">
      <c r="A265" s="150"/>
      <c r="B265" s="12"/>
      <c r="C265" s="16" t="s">
        <v>85</v>
      </c>
      <c r="D265" s="16" t="s">
        <v>5405</v>
      </c>
      <c r="E265" s="20" t="s">
        <v>5323</v>
      </c>
      <c r="F265" s="20" t="s">
        <v>5402</v>
      </c>
      <c r="G265" s="20" t="s">
        <v>5403</v>
      </c>
      <c r="H265" s="189" t="s">
        <v>4349</v>
      </c>
      <c r="I265" s="183" t="s">
        <v>101</v>
      </c>
      <c r="J265" s="184" t="s">
        <v>101</v>
      </c>
      <c r="M265" s="30" t="s">
        <v>2641</v>
      </c>
      <c r="N265" s="30">
        <v>2</v>
      </c>
      <c r="O265" s="30" t="s">
        <v>4289</v>
      </c>
      <c r="P265" s="34" t="s">
        <v>184</v>
      </c>
      <c r="Q265" s="30"/>
      <c r="S265" s="20" t="str">
        <f t="shared" si="12"/>
        <v>FDD_238</v>
      </c>
      <c r="T265" s="20" t="s">
        <v>5326</v>
      </c>
      <c r="U265" s="20" t="s">
        <v>5404</v>
      </c>
      <c r="V265" s="20" t="s">
        <v>5404</v>
      </c>
    </row>
    <row r="266" spans="1:22" ht="63" x14ac:dyDescent="0.25">
      <c r="A266" s="150"/>
      <c r="B266" s="12"/>
      <c r="C266" s="16" t="s">
        <v>85</v>
      </c>
      <c r="D266" s="16" t="s">
        <v>5410</v>
      </c>
      <c r="E266" s="20" t="s">
        <v>5323</v>
      </c>
      <c r="F266" s="20" t="s">
        <v>5406</v>
      </c>
      <c r="G266" s="20" t="s">
        <v>5407</v>
      </c>
      <c r="H266" s="189" t="s">
        <v>4349</v>
      </c>
      <c r="I266" s="183" t="s">
        <v>101</v>
      </c>
      <c r="J266" s="184" t="s">
        <v>101</v>
      </c>
      <c r="M266" s="30" t="s">
        <v>2641</v>
      </c>
      <c r="N266" s="30">
        <v>3</v>
      </c>
      <c r="O266" s="30" t="s">
        <v>4289</v>
      </c>
      <c r="P266" s="32" t="s">
        <v>133</v>
      </c>
      <c r="Q266" s="30"/>
      <c r="S266" s="20" t="str">
        <f t="shared" ref="S266:S278" si="14">D266</f>
        <v>FDD_239</v>
      </c>
      <c r="T266" s="20" t="s">
        <v>5326</v>
      </c>
      <c r="U266" s="20" t="s">
        <v>5408</v>
      </c>
      <c r="V266" s="20" t="s">
        <v>5409</v>
      </c>
    </row>
    <row r="267" spans="1:22" ht="25.2" x14ac:dyDescent="0.25">
      <c r="A267" s="150"/>
      <c r="B267" s="12"/>
      <c r="C267" s="16" t="s">
        <v>85</v>
      </c>
      <c r="D267" s="16" t="s">
        <v>5414</v>
      </c>
      <c r="E267" s="20" t="s">
        <v>5323</v>
      </c>
      <c r="F267" s="20" t="s">
        <v>5411</v>
      </c>
      <c r="G267" s="20" t="s">
        <v>5411</v>
      </c>
      <c r="H267" s="189" t="s">
        <v>5412</v>
      </c>
      <c r="I267" s="183" t="s">
        <v>101</v>
      </c>
      <c r="J267" s="184" t="s">
        <v>101</v>
      </c>
      <c r="M267" s="30" t="s">
        <v>2641</v>
      </c>
      <c r="N267" s="30">
        <v>3</v>
      </c>
      <c r="O267" s="32" t="s">
        <v>4350</v>
      </c>
      <c r="P267" s="32" t="s">
        <v>133</v>
      </c>
      <c r="Q267" s="30"/>
      <c r="S267" s="20" t="str">
        <f t="shared" si="14"/>
        <v>FDD_240</v>
      </c>
      <c r="T267" s="20" t="s">
        <v>5326</v>
      </c>
      <c r="U267" s="20" t="s">
        <v>5413</v>
      </c>
      <c r="V267" s="20" t="s">
        <v>5413</v>
      </c>
    </row>
    <row r="268" spans="1:22" ht="25.2" x14ac:dyDescent="0.25">
      <c r="A268" s="150"/>
      <c r="B268" s="12"/>
      <c r="C268" s="16" t="s">
        <v>85</v>
      </c>
      <c r="D268" s="16" t="s">
        <v>5417</v>
      </c>
      <c r="E268" s="20" t="s">
        <v>5323</v>
      </c>
      <c r="F268" s="20" t="s">
        <v>5415</v>
      </c>
      <c r="G268" s="20" t="s">
        <v>5415</v>
      </c>
      <c r="H268" s="189" t="s">
        <v>4349</v>
      </c>
      <c r="I268" s="183" t="s">
        <v>101</v>
      </c>
      <c r="J268" s="184" t="s">
        <v>101</v>
      </c>
      <c r="M268" s="30" t="s">
        <v>2641</v>
      </c>
      <c r="N268" s="30">
        <v>3</v>
      </c>
      <c r="O268" s="32" t="s">
        <v>4350</v>
      </c>
      <c r="P268" s="32" t="s">
        <v>133</v>
      </c>
      <c r="Q268" s="30"/>
      <c r="S268" s="20" t="str">
        <f t="shared" si="14"/>
        <v>FDD_241</v>
      </c>
      <c r="T268" s="20" t="s">
        <v>5326</v>
      </c>
      <c r="U268" s="20" t="s">
        <v>5416</v>
      </c>
      <c r="V268" s="20" t="s">
        <v>5416</v>
      </c>
    </row>
    <row r="269" spans="1:22" ht="25.2" x14ac:dyDescent="0.25">
      <c r="A269" s="150"/>
      <c r="B269" s="12"/>
      <c r="C269" s="16" t="s">
        <v>85</v>
      </c>
      <c r="D269" s="16" t="s">
        <v>5420</v>
      </c>
      <c r="E269" s="20" t="s">
        <v>5323</v>
      </c>
      <c r="F269" s="20" t="s">
        <v>5418</v>
      </c>
      <c r="G269" s="20" t="s">
        <v>5418</v>
      </c>
      <c r="H269" s="189"/>
      <c r="I269" s="183" t="s">
        <v>101</v>
      </c>
      <c r="J269" s="184" t="s">
        <v>101</v>
      </c>
      <c r="M269" s="30" t="s">
        <v>2641</v>
      </c>
      <c r="N269" s="30">
        <v>3</v>
      </c>
      <c r="O269" s="32" t="s">
        <v>4245</v>
      </c>
      <c r="P269" s="32" t="s">
        <v>133</v>
      </c>
      <c r="Q269" s="30"/>
      <c r="S269" s="20" t="str">
        <f t="shared" si="14"/>
        <v>FDD_242</v>
      </c>
      <c r="T269" s="20" t="s">
        <v>5326</v>
      </c>
      <c r="U269" s="20" t="s">
        <v>5419</v>
      </c>
      <c r="V269" s="20" t="s">
        <v>5419</v>
      </c>
    </row>
    <row r="270" spans="1:22" ht="25.2" x14ac:dyDescent="0.25">
      <c r="A270" s="150"/>
      <c r="B270" s="12"/>
      <c r="C270" s="16" t="s">
        <v>85</v>
      </c>
      <c r="D270" s="16" t="s">
        <v>5423</v>
      </c>
      <c r="E270" s="20" t="s">
        <v>5323</v>
      </c>
      <c r="F270" s="20" t="s">
        <v>5421</v>
      </c>
      <c r="G270" s="20" t="s">
        <v>5421</v>
      </c>
      <c r="H270" s="189" t="s">
        <v>4349</v>
      </c>
      <c r="I270" s="183" t="s">
        <v>101</v>
      </c>
      <c r="J270" s="184" t="s">
        <v>101</v>
      </c>
      <c r="M270" s="30" t="s">
        <v>2641</v>
      </c>
      <c r="N270" s="30">
        <v>3</v>
      </c>
      <c r="O270" s="32" t="s">
        <v>4350</v>
      </c>
      <c r="P270" s="32" t="s">
        <v>133</v>
      </c>
      <c r="Q270" s="30"/>
      <c r="S270" s="20" t="str">
        <f t="shared" si="14"/>
        <v>FDD_243</v>
      </c>
      <c r="T270" s="20" t="s">
        <v>5326</v>
      </c>
      <c r="U270" s="20" t="s">
        <v>5422</v>
      </c>
      <c r="V270" s="20" t="s">
        <v>5422</v>
      </c>
    </row>
    <row r="271" spans="1:22" ht="37.799999999999997" x14ac:dyDescent="0.25">
      <c r="A271" s="150"/>
      <c r="B271" s="12"/>
      <c r="C271" s="16" t="s">
        <v>85</v>
      </c>
      <c r="D271" s="16" t="s">
        <v>5426</v>
      </c>
      <c r="E271" s="20" t="s">
        <v>5323</v>
      </c>
      <c r="F271" s="20" t="s">
        <v>5424</v>
      </c>
      <c r="G271" s="20" t="s">
        <v>5424</v>
      </c>
      <c r="H271" s="189"/>
      <c r="I271" s="183" t="s">
        <v>101</v>
      </c>
      <c r="J271" s="184" t="s">
        <v>101</v>
      </c>
      <c r="M271" s="30" t="s">
        <v>2641</v>
      </c>
      <c r="N271" s="30">
        <v>2</v>
      </c>
      <c r="O271" s="32" t="s">
        <v>4245</v>
      </c>
      <c r="P271" s="32" t="s">
        <v>184</v>
      </c>
      <c r="Q271" s="30"/>
      <c r="S271" s="20" t="str">
        <f t="shared" si="14"/>
        <v>FDD_244</v>
      </c>
      <c r="T271" s="20" t="s">
        <v>5326</v>
      </c>
      <c r="U271" s="20" t="s">
        <v>5425</v>
      </c>
      <c r="V271" s="20" t="s">
        <v>5425</v>
      </c>
    </row>
    <row r="272" spans="1:22" ht="37.799999999999997" x14ac:dyDescent="0.25">
      <c r="A272" s="150"/>
      <c r="B272" s="12"/>
      <c r="C272" s="16" t="s">
        <v>85</v>
      </c>
      <c r="D272" s="16" t="s">
        <v>5429</v>
      </c>
      <c r="E272" s="20" t="s">
        <v>5323</v>
      </c>
      <c r="F272" s="20" t="s">
        <v>5427</v>
      </c>
      <c r="G272" s="20" t="s">
        <v>5427</v>
      </c>
      <c r="H272" s="189"/>
      <c r="I272" s="185" t="s">
        <v>101</v>
      </c>
      <c r="J272" s="186" t="s">
        <v>101</v>
      </c>
      <c r="M272" s="30" t="s">
        <v>2641</v>
      </c>
      <c r="N272" s="30">
        <v>2</v>
      </c>
      <c r="O272" s="32" t="s">
        <v>4245</v>
      </c>
      <c r="P272" s="32" t="s">
        <v>184</v>
      </c>
      <c r="Q272" s="30"/>
      <c r="S272" s="20" t="str">
        <f t="shared" si="14"/>
        <v>FDD_245</v>
      </c>
      <c r="T272" s="20" t="s">
        <v>5326</v>
      </c>
      <c r="U272" s="20" t="s">
        <v>5428</v>
      </c>
      <c r="V272" s="20" t="s">
        <v>5428</v>
      </c>
    </row>
    <row r="273" spans="1:22" ht="63" x14ac:dyDescent="0.25">
      <c r="A273" s="150"/>
      <c r="B273" s="12"/>
      <c r="C273" s="16" t="s">
        <v>85</v>
      </c>
      <c r="D273" s="16" t="s">
        <v>5432</v>
      </c>
      <c r="E273" s="20" t="s">
        <v>5323</v>
      </c>
      <c r="F273" s="20" t="s">
        <v>5430</v>
      </c>
      <c r="G273" s="20" t="s">
        <v>5430</v>
      </c>
      <c r="H273" s="189" t="s">
        <v>4349</v>
      </c>
      <c r="I273" s="185" t="s">
        <v>101</v>
      </c>
      <c r="J273" s="186" t="s">
        <v>101</v>
      </c>
      <c r="M273" s="30" t="s">
        <v>2641</v>
      </c>
      <c r="N273" s="30">
        <v>2</v>
      </c>
      <c r="O273" s="30" t="s">
        <v>4289</v>
      </c>
      <c r="P273" s="32" t="s">
        <v>184</v>
      </c>
      <c r="Q273" s="30"/>
      <c r="S273" s="20" t="str">
        <f t="shared" si="14"/>
        <v>FDD_246</v>
      </c>
      <c r="T273" s="20" t="s">
        <v>5326</v>
      </c>
      <c r="U273" s="20" t="s">
        <v>5431</v>
      </c>
      <c r="V273" s="20" t="s">
        <v>5431</v>
      </c>
    </row>
    <row r="274" spans="1:22" ht="63" x14ac:dyDescent="0.25">
      <c r="A274" s="150"/>
      <c r="B274" s="12"/>
      <c r="C274" s="16" t="s">
        <v>85</v>
      </c>
      <c r="D274" s="16" t="s">
        <v>5435</v>
      </c>
      <c r="E274" s="20" t="s">
        <v>5323</v>
      </c>
      <c r="F274" s="20" t="s">
        <v>5433</v>
      </c>
      <c r="G274" s="20" t="s">
        <v>5433</v>
      </c>
      <c r="H274" s="189" t="s">
        <v>4349</v>
      </c>
      <c r="I274" s="185" t="s">
        <v>101</v>
      </c>
      <c r="J274" s="186" t="s">
        <v>101</v>
      </c>
      <c r="M274" s="30" t="s">
        <v>2641</v>
      </c>
      <c r="N274" s="30">
        <v>2</v>
      </c>
      <c r="O274" s="30" t="s">
        <v>4289</v>
      </c>
      <c r="P274" s="32" t="s">
        <v>184</v>
      </c>
      <c r="Q274" s="30"/>
      <c r="S274" s="20" t="str">
        <f t="shared" si="14"/>
        <v>FDD_247</v>
      </c>
      <c r="T274" s="20" t="s">
        <v>5326</v>
      </c>
      <c r="U274" s="20" t="s">
        <v>5434</v>
      </c>
      <c r="V274" s="20" t="s">
        <v>5434</v>
      </c>
    </row>
    <row r="275" spans="1:22" ht="63" x14ac:dyDescent="0.25">
      <c r="A275" s="150"/>
      <c r="B275" s="12"/>
      <c r="C275" s="16" t="s">
        <v>85</v>
      </c>
      <c r="D275" s="16" t="s">
        <v>5440</v>
      </c>
      <c r="E275" s="19" t="s">
        <v>5323</v>
      </c>
      <c r="F275" s="19" t="s">
        <v>5436</v>
      </c>
      <c r="G275" s="19" t="s">
        <v>5437</v>
      </c>
      <c r="H275" s="201" t="s">
        <v>4349</v>
      </c>
      <c r="I275" s="185" t="s">
        <v>101</v>
      </c>
      <c r="J275" s="185" t="s">
        <v>101</v>
      </c>
      <c r="K275" s="42"/>
      <c r="L275" s="42"/>
      <c r="M275" s="146" t="s">
        <v>2641</v>
      </c>
      <c r="N275" s="146">
        <v>2</v>
      </c>
      <c r="O275" s="154" t="s">
        <v>4289</v>
      </c>
      <c r="P275" s="154" t="s">
        <v>184</v>
      </c>
      <c r="Q275" s="146"/>
      <c r="R275" s="42"/>
      <c r="S275" s="19" t="str">
        <f t="shared" si="14"/>
        <v>FDD_248</v>
      </c>
      <c r="T275" s="19" t="s">
        <v>5326</v>
      </c>
      <c r="U275" s="19" t="s">
        <v>5438</v>
      </c>
      <c r="V275" s="19" t="s">
        <v>5439</v>
      </c>
    </row>
    <row r="276" spans="1:22" x14ac:dyDescent="0.25">
      <c r="A276" s="150"/>
      <c r="B276" s="12"/>
      <c r="C276" s="16" t="s">
        <v>129</v>
      </c>
      <c r="D276" s="16" t="s">
        <v>5445</v>
      </c>
      <c r="E276" s="20" t="s">
        <v>5323</v>
      </c>
      <c r="F276" s="20" t="s">
        <v>5441</v>
      </c>
      <c r="G276" s="33" t="s">
        <v>5442</v>
      </c>
      <c r="H276" s="190" t="s">
        <v>4349</v>
      </c>
      <c r="I276" s="183" t="s">
        <v>101</v>
      </c>
      <c r="J276" s="184" t="s">
        <v>101</v>
      </c>
      <c r="M276" s="34" t="s">
        <v>2641</v>
      </c>
      <c r="N276" s="34">
        <v>1</v>
      </c>
      <c r="O276" s="34" t="s">
        <v>4350</v>
      </c>
      <c r="P276" s="34" t="s">
        <v>92</v>
      </c>
      <c r="Q276" s="34"/>
      <c r="S276" s="20" t="str">
        <f t="shared" si="14"/>
        <v>FDD_249</v>
      </c>
      <c r="T276" s="20" t="s">
        <v>5326</v>
      </c>
      <c r="U276" s="19" t="s">
        <v>5443</v>
      </c>
      <c r="V276" s="153" t="s">
        <v>5444</v>
      </c>
    </row>
    <row r="277" spans="1:22" ht="25.2" x14ac:dyDescent="0.25">
      <c r="A277" s="150"/>
      <c r="B277" s="12"/>
      <c r="C277" s="16" t="s">
        <v>129</v>
      </c>
      <c r="D277" s="16" t="s">
        <v>5450</v>
      </c>
      <c r="E277" s="20" t="s">
        <v>5323</v>
      </c>
      <c r="F277" s="20" t="s">
        <v>5446</v>
      </c>
      <c r="G277" s="33" t="s">
        <v>5447</v>
      </c>
      <c r="H277" s="190"/>
      <c r="I277" s="183" t="s">
        <v>101</v>
      </c>
      <c r="J277" s="184" t="s">
        <v>101</v>
      </c>
      <c r="M277" s="34" t="s">
        <v>2641</v>
      </c>
      <c r="N277" s="34">
        <v>2</v>
      </c>
      <c r="O277" s="34" t="s">
        <v>4245</v>
      </c>
      <c r="P277" s="34" t="s">
        <v>184</v>
      </c>
      <c r="Q277" s="34"/>
      <c r="S277" s="20" t="str">
        <f t="shared" si="14"/>
        <v>FDD_250</v>
      </c>
      <c r="T277" s="20" t="s">
        <v>5326</v>
      </c>
      <c r="U277" s="19" t="s">
        <v>5448</v>
      </c>
      <c r="V277" s="153" t="s">
        <v>5449</v>
      </c>
    </row>
    <row r="278" spans="1:22" x14ac:dyDescent="0.25">
      <c r="A278" s="150"/>
      <c r="B278" s="12"/>
      <c r="C278" s="23" t="s">
        <v>129</v>
      </c>
      <c r="D278" s="23" t="s">
        <v>5507</v>
      </c>
      <c r="E278" s="23" t="s">
        <v>5323</v>
      </c>
      <c r="F278" s="23" t="s">
        <v>5451</v>
      </c>
      <c r="G278" s="35" t="s">
        <v>5452</v>
      </c>
      <c r="H278" s="191" t="s">
        <v>4349</v>
      </c>
      <c r="I278" s="187" t="s">
        <v>101</v>
      </c>
      <c r="J278" s="188" t="s">
        <v>101</v>
      </c>
      <c r="M278" s="34" t="s">
        <v>2641</v>
      </c>
      <c r="N278" s="34">
        <v>2</v>
      </c>
      <c r="O278" s="34" t="s">
        <v>4289</v>
      </c>
      <c r="P278" s="34" t="s">
        <v>184</v>
      </c>
      <c r="Q278" s="34"/>
      <c r="S278" s="23" t="str">
        <f t="shared" si="14"/>
        <v>FDD_251</v>
      </c>
      <c r="T278" s="23" t="s">
        <v>5326</v>
      </c>
      <c r="U278" s="155" t="s">
        <v>5453</v>
      </c>
      <c r="V278" s="164" t="s">
        <v>5454</v>
      </c>
    </row>
    <row r="279" spans="1:22" x14ac:dyDescent="0.25">
      <c r="I279" s="51"/>
    </row>
  </sheetData>
  <sheetProtection formatCells="0" formatColumns="0" formatRows="0" insertRows="0" insertHyperlinks="0" sort="0" autoFilter="0" pivotTables="0"/>
  <autoFilter ref="B7:V278" xr:uid="{861FFC4E-A8F0-4D6C-93C6-B4F740EC006D}"/>
  <mergeCells count="20">
    <mergeCell ref="A1:A2"/>
    <mergeCell ref="D5:D6"/>
    <mergeCell ref="E5:E6"/>
    <mergeCell ref="F5:F6"/>
    <mergeCell ref="G5:G6"/>
    <mergeCell ref="B5:B6"/>
    <mergeCell ref="B1:F2"/>
    <mergeCell ref="C5:C6"/>
    <mergeCell ref="V5:V6"/>
    <mergeCell ref="H5:H6"/>
    <mergeCell ref="I5:I6"/>
    <mergeCell ref="T5:T6"/>
    <mergeCell ref="U5:U6"/>
    <mergeCell ref="P5:P6"/>
    <mergeCell ref="Q5:Q6"/>
    <mergeCell ref="S5:S6"/>
    <mergeCell ref="N5:N6"/>
    <mergeCell ref="O5:O6"/>
    <mergeCell ref="M5:M6"/>
    <mergeCell ref="J5:J6"/>
  </mergeCells>
  <phoneticPr fontId="36" type="noConversion"/>
  <hyperlinks>
    <hyperlink ref="A1:A2" location="'Table of contents'!A1" display="Back to map" xr:uid="{6BD40B54-2A98-4EB6-B0E2-667945F409F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62F7-2DAD-4F30-A8FE-B156CAA59E25}">
  <sheetPr codeName="Sheet4">
    <tabColor theme="3"/>
  </sheetPr>
  <dimension ref="A1:Y37"/>
  <sheetViews>
    <sheetView showGridLines="0" zoomScaleNormal="100" workbookViewId="0"/>
  </sheetViews>
  <sheetFormatPr defaultColWidth="0" defaultRowHeight="11.4" zeroHeight="1" x14ac:dyDescent="0.2"/>
  <cols>
    <col min="1" max="21" width="9.6328125" style="65" customWidth="1"/>
    <col min="22" max="23" width="9.6328125" style="65" hidden="1" customWidth="1"/>
    <col min="24" max="24" width="12.6328125" style="65" hidden="1" customWidth="1"/>
    <col min="25" max="25" width="0" style="65" hidden="1" customWidth="1"/>
    <col min="26" max="16384" width="8.7265625" style="65" hidden="1"/>
  </cols>
  <sheetData>
    <row r="1" spans="25:25" x14ac:dyDescent="0.2">
      <c r="Y1" s="65" t="s">
        <v>65</v>
      </c>
    </row>
    <row r="2" spans="25:25" x14ac:dyDescent="0.2"/>
    <row r="3" spans="25:25" x14ac:dyDescent="0.2"/>
    <row r="4" spans="25:25" x14ac:dyDescent="0.2"/>
    <row r="5" spans="25:25" x14ac:dyDescent="0.2"/>
    <row r="6" spans="25:25" x14ac:dyDescent="0.2"/>
    <row r="7" spans="25:25" x14ac:dyDescent="0.2"/>
    <row r="8" spans="25:25" x14ac:dyDescent="0.2"/>
    <row r="9" spans="25:25" x14ac:dyDescent="0.2"/>
    <row r="10" spans="25:25" x14ac:dyDescent="0.2"/>
    <row r="11" spans="25:25" x14ac:dyDescent="0.2"/>
    <row r="12" spans="25:25" x14ac:dyDescent="0.2"/>
    <row r="13" spans="25:25" x14ac:dyDescent="0.2"/>
    <row r="14" spans="25:25" x14ac:dyDescent="0.2"/>
    <row r="15" spans="25:25" x14ac:dyDescent="0.2"/>
    <row r="16" spans="25:25"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B3EB-1834-4F75-8B7F-20171BB4EA31}">
  <sheetPr codeName="Sheet8"/>
  <dimension ref="A1:U87"/>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3" sqref="A3:A4"/>
    </sheetView>
  </sheetViews>
  <sheetFormatPr defaultColWidth="12.6328125" defaultRowHeight="13.8" x14ac:dyDescent="0.25"/>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8.7265625" style="65" bestFit="1" customWidth="1"/>
    <col min="8" max="8" width="24.26953125" style="65" customWidth="1"/>
    <col min="9" max="10" width="12.6328125" style="65" customWidth="1"/>
    <col min="11" max="11" width="25" style="66" customWidth="1"/>
    <col min="12" max="12" width="23.453125" style="65" customWidth="1"/>
    <col min="13" max="13" width="7.6328125" style="106" customWidth="1"/>
    <col min="14" max="16" width="12.6328125" style="65" customWidth="1"/>
    <col min="17" max="17" width="7.6328125" style="65" customWidth="1"/>
    <col min="18" max="18" width="11.7265625" style="65" customWidth="1"/>
    <col min="19" max="19" width="18" style="65" customWidth="1"/>
    <col min="20" max="20" width="33.1796875" style="65" customWidth="1"/>
    <col min="21" max="21" width="45.1796875" style="65" customWidth="1"/>
    <col min="22" max="16384" width="12.6328125" style="65"/>
  </cols>
  <sheetData>
    <row r="1" spans="1:21" s="1" customFormat="1" ht="16.2" customHeight="1" x14ac:dyDescent="0.2">
      <c r="A1" s="222" t="s">
        <v>66</v>
      </c>
      <c r="B1" s="225" t="s">
        <v>14</v>
      </c>
      <c r="C1" s="225"/>
      <c r="D1" s="225"/>
      <c r="K1" s="55"/>
    </row>
    <row r="2" spans="1:21" s="1" customFormat="1" ht="16.2" customHeight="1" x14ac:dyDescent="0.2">
      <c r="A2" s="222"/>
      <c r="B2" s="225"/>
      <c r="C2" s="225"/>
      <c r="D2" s="225"/>
      <c r="K2" s="55"/>
    </row>
    <row r="3" spans="1:21" s="4" customFormat="1" x14ac:dyDescent="0.25">
      <c r="A3" s="223"/>
      <c r="B3" s="68"/>
      <c r="F3" s="68"/>
      <c r="M3" s="106"/>
      <c r="N3" s="105"/>
    </row>
    <row r="4" spans="1:21" s="4" customFormat="1" x14ac:dyDescent="0.25">
      <c r="A4" s="223"/>
      <c r="B4" s="68"/>
      <c r="C4" s="4">
        <f>COUNTA(C8:C86)</f>
        <v>79</v>
      </c>
      <c r="I4" s="178">
        <f>COUNTIFS(I8:I86,"New")+COUNTIFS(I8:I86,"Changed")</f>
        <v>0</v>
      </c>
      <c r="J4" s="178">
        <f>COUNTIFS(J8:J86,"New")+COUNTIFS(J8:J86,"Changed")</f>
        <v>0</v>
      </c>
      <c r="K4" s="52">
        <f>SUM(K8:K86)</f>
        <v>6</v>
      </c>
      <c r="L4" s="76">
        <f>SUM(L8:L86)</f>
        <v>18</v>
      </c>
      <c r="M4" s="106"/>
    </row>
    <row r="5" spans="1:21" s="4" customFormat="1" ht="13.95" customHeight="1" x14ac:dyDescent="0.25">
      <c r="B5" s="224" t="s">
        <v>67</v>
      </c>
      <c r="C5" s="218" t="s">
        <v>68</v>
      </c>
      <c r="D5" s="218" t="s">
        <v>69</v>
      </c>
      <c r="E5" s="218" t="s">
        <v>70</v>
      </c>
      <c r="F5" s="218" t="s">
        <v>71</v>
      </c>
      <c r="G5" s="218" t="s">
        <v>72</v>
      </c>
      <c r="H5" s="218" t="s">
        <v>73</v>
      </c>
      <c r="I5" s="221" t="s">
        <v>74</v>
      </c>
      <c r="J5" s="221" t="s">
        <v>75</v>
      </c>
      <c r="K5" s="221" t="s">
        <v>76</v>
      </c>
      <c r="L5" s="221" t="s">
        <v>77</v>
      </c>
      <c r="M5" s="106"/>
      <c r="N5" s="219" t="s">
        <v>5</v>
      </c>
      <c r="O5" s="219" t="s">
        <v>78</v>
      </c>
      <c r="P5" s="219" t="s">
        <v>79</v>
      </c>
      <c r="R5" s="226" t="s">
        <v>80</v>
      </c>
      <c r="S5" s="226" t="s">
        <v>81</v>
      </c>
      <c r="T5" s="226" t="s">
        <v>82</v>
      </c>
      <c r="U5" s="226" t="s">
        <v>83</v>
      </c>
    </row>
    <row r="6" spans="1:21" s="4" customFormat="1" x14ac:dyDescent="0.25">
      <c r="B6" s="224"/>
      <c r="C6" s="218"/>
      <c r="D6" s="218"/>
      <c r="E6" s="218"/>
      <c r="F6" s="218"/>
      <c r="G6" s="218"/>
      <c r="H6" s="218" t="s">
        <v>84</v>
      </c>
      <c r="I6" s="221"/>
      <c r="J6" s="221"/>
      <c r="K6" s="221"/>
      <c r="L6" s="221"/>
      <c r="M6" s="106"/>
      <c r="N6" s="220"/>
      <c r="O6" s="220"/>
      <c r="P6" s="220"/>
      <c r="R6" s="226"/>
      <c r="S6" s="226"/>
      <c r="T6" s="226"/>
      <c r="U6" s="226"/>
    </row>
    <row r="7" spans="1:21" s="4" customFormat="1" x14ac:dyDescent="0.25">
      <c r="B7" s="10"/>
      <c r="C7" s="10"/>
      <c r="D7" s="10"/>
      <c r="E7" s="10"/>
      <c r="F7" s="10"/>
      <c r="G7" s="10"/>
      <c r="H7" s="59"/>
      <c r="I7" s="59"/>
      <c r="J7" s="59"/>
      <c r="K7" s="10"/>
      <c r="L7" s="59"/>
      <c r="M7" s="106"/>
      <c r="N7" s="10"/>
      <c r="O7" s="10"/>
      <c r="P7" s="10"/>
      <c r="R7" s="11"/>
      <c r="S7" s="11"/>
      <c r="T7" s="11"/>
      <c r="U7" s="11"/>
    </row>
    <row r="8" spans="1:21" s="4" customFormat="1" ht="75.599999999999994" x14ac:dyDescent="0.25">
      <c r="A8" s="12"/>
      <c r="B8" s="60" t="s">
        <v>85</v>
      </c>
      <c r="C8" s="110" t="s">
        <v>86</v>
      </c>
      <c r="D8" s="60" t="s">
        <v>14</v>
      </c>
      <c r="E8" s="60" t="s">
        <v>87</v>
      </c>
      <c r="F8" s="60" t="s">
        <v>88</v>
      </c>
      <c r="G8" s="61" t="s">
        <v>89</v>
      </c>
      <c r="H8" s="91" t="s">
        <v>90</v>
      </c>
      <c r="I8" s="78" t="s">
        <v>101</v>
      </c>
      <c r="J8" s="78" t="s">
        <v>101</v>
      </c>
      <c r="K8" s="78">
        <v>1</v>
      </c>
      <c r="L8" s="98">
        <v>1</v>
      </c>
      <c r="M8" s="106"/>
      <c r="N8" s="18">
        <v>1</v>
      </c>
      <c r="O8" s="18" t="s">
        <v>91</v>
      </c>
      <c r="P8" s="18" t="s">
        <v>92</v>
      </c>
      <c r="R8" s="64" t="str">
        <f t="shared" ref="R8:R68" si="0">C8</f>
        <v>CP_1</v>
      </c>
      <c r="S8" s="64" t="s">
        <v>93</v>
      </c>
      <c r="T8" s="64" t="s">
        <v>94</v>
      </c>
      <c r="U8" s="64" t="s">
        <v>95</v>
      </c>
    </row>
    <row r="9" spans="1:21" s="4" customFormat="1" ht="138.6" x14ac:dyDescent="0.25">
      <c r="A9" s="12"/>
      <c r="B9" s="60" t="s">
        <v>85</v>
      </c>
      <c r="C9" s="110" t="s">
        <v>96</v>
      </c>
      <c r="D9" s="60" t="s">
        <v>14</v>
      </c>
      <c r="E9" s="104" t="s">
        <v>97</v>
      </c>
      <c r="F9" s="104" t="s">
        <v>98</v>
      </c>
      <c r="G9" s="61" t="s">
        <v>99</v>
      </c>
      <c r="H9" s="91" t="s">
        <v>100</v>
      </c>
      <c r="I9" s="78" t="s">
        <v>101</v>
      </c>
      <c r="J9" s="78" t="s">
        <v>101</v>
      </c>
      <c r="K9" s="78" t="s">
        <v>101</v>
      </c>
      <c r="L9" s="98">
        <v>0</v>
      </c>
      <c r="M9" s="106"/>
      <c r="N9" s="18">
        <v>1</v>
      </c>
      <c r="O9" s="18" t="s">
        <v>102</v>
      </c>
      <c r="P9" s="18" t="s">
        <v>92</v>
      </c>
      <c r="R9" s="64" t="str">
        <f t="shared" si="0"/>
        <v>CP_2</v>
      </c>
      <c r="S9" s="104" t="s">
        <v>103</v>
      </c>
      <c r="T9" s="104" t="s">
        <v>104</v>
      </c>
      <c r="U9" s="64" t="s">
        <v>105</v>
      </c>
    </row>
    <row r="10" spans="1:21" s="4" customFormat="1" ht="138.6" x14ac:dyDescent="0.25">
      <c r="A10" s="12"/>
      <c r="B10" s="60" t="s">
        <v>85</v>
      </c>
      <c r="C10" s="110" t="s">
        <v>106</v>
      </c>
      <c r="D10" s="60" t="s">
        <v>14</v>
      </c>
      <c r="E10" s="104" t="s">
        <v>107</v>
      </c>
      <c r="F10" s="104" t="s">
        <v>108</v>
      </c>
      <c r="G10" s="61" t="s">
        <v>99</v>
      </c>
      <c r="H10" s="91" t="s">
        <v>100</v>
      </c>
      <c r="I10" s="78" t="s">
        <v>101</v>
      </c>
      <c r="J10" s="78" t="s">
        <v>101</v>
      </c>
      <c r="K10" s="78" t="s">
        <v>101</v>
      </c>
      <c r="L10" s="98">
        <v>0</v>
      </c>
      <c r="M10" s="106"/>
      <c r="N10" s="18">
        <v>1</v>
      </c>
      <c r="O10" s="18" t="s">
        <v>102</v>
      </c>
      <c r="P10" s="18" t="s">
        <v>92</v>
      </c>
      <c r="R10" s="64" t="str">
        <f t="shared" si="0"/>
        <v>CP_3</v>
      </c>
      <c r="S10" s="104" t="s">
        <v>109</v>
      </c>
      <c r="T10" s="104" t="s">
        <v>110</v>
      </c>
      <c r="U10" s="64" t="s">
        <v>105</v>
      </c>
    </row>
    <row r="11" spans="1:21" s="4" customFormat="1" ht="138.6" x14ac:dyDescent="0.25">
      <c r="A11" s="12"/>
      <c r="B11" s="60" t="s">
        <v>85</v>
      </c>
      <c r="C11" s="110" t="s">
        <v>111</v>
      </c>
      <c r="D11" s="60" t="s">
        <v>14</v>
      </c>
      <c r="E11" s="104" t="s">
        <v>112</v>
      </c>
      <c r="F11" s="104" t="s">
        <v>113</v>
      </c>
      <c r="G11" s="61" t="s">
        <v>99</v>
      </c>
      <c r="H11" s="91" t="s">
        <v>100</v>
      </c>
      <c r="I11" s="78" t="s">
        <v>101</v>
      </c>
      <c r="J11" s="78" t="s">
        <v>101</v>
      </c>
      <c r="K11" s="78" t="s">
        <v>101</v>
      </c>
      <c r="L11" s="98">
        <v>0</v>
      </c>
      <c r="M11" s="106"/>
      <c r="N11" s="18">
        <v>1</v>
      </c>
      <c r="O11" s="18" t="s">
        <v>102</v>
      </c>
      <c r="P11" s="18" t="s">
        <v>92</v>
      </c>
      <c r="R11" s="64" t="str">
        <f t="shared" si="0"/>
        <v>CP_4</v>
      </c>
      <c r="S11" s="104" t="s">
        <v>114</v>
      </c>
      <c r="T11" s="104" t="s">
        <v>115</v>
      </c>
      <c r="U11" s="64" t="s">
        <v>105</v>
      </c>
    </row>
    <row r="12" spans="1:21" s="4" customFormat="1" ht="88.2" x14ac:dyDescent="0.25">
      <c r="A12" s="12"/>
      <c r="B12" s="60" t="s">
        <v>85</v>
      </c>
      <c r="C12" s="110" t="s">
        <v>116</v>
      </c>
      <c r="D12" s="60" t="s">
        <v>14</v>
      </c>
      <c r="E12" s="60" t="s">
        <v>117</v>
      </c>
      <c r="F12" s="60" t="s">
        <v>118</v>
      </c>
      <c r="G12" s="61" t="s">
        <v>119</v>
      </c>
      <c r="H12" s="91"/>
      <c r="I12" s="78" t="s">
        <v>101</v>
      </c>
      <c r="J12" s="78" t="s">
        <v>101</v>
      </c>
      <c r="K12" s="78" t="s">
        <v>101</v>
      </c>
      <c r="L12" s="98">
        <v>0</v>
      </c>
      <c r="M12" s="106"/>
      <c r="N12" s="18">
        <v>1</v>
      </c>
      <c r="O12" s="18" t="s">
        <v>102</v>
      </c>
      <c r="P12" s="18" t="s">
        <v>92</v>
      </c>
      <c r="R12" s="64" t="str">
        <f t="shared" si="0"/>
        <v>CP_5</v>
      </c>
      <c r="S12" s="64" t="s">
        <v>120</v>
      </c>
      <c r="T12" s="64" t="s">
        <v>121</v>
      </c>
      <c r="U12" s="64" t="s">
        <v>122</v>
      </c>
    </row>
    <row r="13" spans="1:21" s="4" customFormat="1" ht="327.60000000000002" x14ac:dyDescent="0.25">
      <c r="A13" s="12"/>
      <c r="B13" s="60" t="s">
        <v>85</v>
      </c>
      <c r="C13" s="110" t="s">
        <v>123</v>
      </c>
      <c r="D13" s="60" t="s">
        <v>14</v>
      </c>
      <c r="E13" s="60" t="s">
        <v>124</v>
      </c>
      <c r="F13" s="60"/>
      <c r="G13" s="61" t="s">
        <v>125</v>
      </c>
      <c r="H13" s="91" t="s">
        <v>126</v>
      </c>
      <c r="I13" s="78" t="s">
        <v>101</v>
      </c>
      <c r="J13" s="78" t="s">
        <v>101</v>
      </c>
      <c r="K13" s="78">
        <v>1</v>
      </c>
      <c r="L13" s="98">
        <v>1</v>
      </c>
      <c r="M13" s="106"/>
      <c r="N13" s="18">
        <v>1</v>
      </c>
      <c r="O13" s="18" t="s">
        <v>102</v>
      </c>
      <c r="P13" s="18" t="s">
        <v>92</v>
      </c>
      <c r="R13" s="64" t="str">
        <f t="shared" si="0"/>
        <v>CP_6</v>
      </c>
      <c r="S13" s="64" t="s">
        <v>127</v>
      </c>
      <c r="T13" s="64"/>
      <c r="U13" s="64" t="s">
        <v>128</v>
      </c>
    </row>
    <row r="14" spans="1:21" s="4" customFormat="1" ht="37.799999999999997" x14ac:dyDescent="0.25">
      <c r="A14" s="12"/>
      <c r="B14" s="64" t="s">
        <v>129</v>
      </c>
      <c r="C14" s="110" t="s">
        <v>130</v>
      </c>
      <c r="D14" s="64" t="s">
        <v>14</v>
      </c>
      <c r="E14" s="64" t="s">
        <v>131</v>
      </c>
      <c r="F14" s="64" t="s">
        <v>132</v>
      </c>
      <c r="G14" s="61" t="s">
        <v>89</v>
      </c>
      <c r="H14" s="91"/>
      <c r="I14" s="78" t="s">
        <v>101</v>
      </c>
      <c r="J14" s="78" t="s">
        <v>101</v>
      </c>
      <c r="K14" s="78" t="s">
        <v>101</v>
      </c>
      <c r="L14" s="98">
        <v>0</v>
      </c>
      <c r="M14" s="106"/>
      <c r="N14" s="18">
        <v>3</v>
      </c>
      <c r="O14" s="18" t="s">
        <v>102</v>
      </c>
      <c r="P14" s="18" t="s">
        <v>133</v>
      </c>
      <c r="R14" s="64" t="str">
        <f t="shared" si="0"/>
        <v>CP_7</v>
      </c>
      <c r="S14" s="64" t="s">
        <v>134</v>
      </c>
      <c r="T14" s="64" t="s">
        <v>135</v>
      </c>
      <c r="U14" s="64" t="s">
        <v>95</v>
      </c>
    </row>
    <row r="15" spans="1:21" s="4" customFormat="1" ht="75.599999999999994" x14ac:dyDescent="0.25">
      <c r="A15" s="12"/>
      <c r="B15" s="64" t="s">
        <v>129</v>
      </c>
      <c r="C15" s="110" t="s">
        <v>136</v>
      </c>
      <c r="D15" s="64" t="s">
        <v>14</v>
      </c>
      <c r="E15" s="64" t="s">
        <v>137</v>
      </c>
      <c r="F15" s="64" t="s">
        <v>138</v>
      </c>
      <c r="G15" s="61" t="s">
        <v>89</v>
      </c>
      <c r="H15" s="91" t="s">
        <v>139</v>
      </c>
      <c r="I15" s="78" t="s">
        <v>101</v>
      </c>
      <c r="J15" s="78" t="s">
        <v>101</v>
      </c>
      <c r="K15" s="78" t="s">
        <v>101</v>
      </c>
      <c r="L15" s="98">
        <v>1</v>
      </c>
      <c r="M15" s="106"/>
      <c r="N15" s="18">
        <v>1</v>
      </c>
      <c r="O15" s="18" t="s">
        <v>102</v>
      </c>
      <c r="P15" s="18" t="s">
        <v>92</v>
      </c>
      <c r="R15" s="64" t="str">
        <f t="shared" si="0"/>
        <v>CP_8</v>
      </c>
      <c r="S15" s="64" t="s">
        <v>140</v>
      </c>
      <c r="T15" s="64" t="s">
        <v>141</v>
      </c>
      <c r="U15" s="64" t="s">
        <v>95</v>
      </c>
    </row>
    <row r="16" spans="1:21" s="4" customFormat="1" ht="75.599999999999994" x14ac:dyDescent="0.25">
      <c r="A16" s="12"/>
      <c r="B16" s="64" t="s">
        <v>85</v>
      </c>
      <c r="C16" s="110" t="s">
        <v>142</v>
      </c>
      <c r="D16" s="64" t="s">
        <v>14</v>
      </c>
      <c r="E16" s="64" t="s">
        <v>143</v>
      </c>
      <c r="F16" s="64" t="s">
        <v>144</v>
      </c>
      <c r="G16" s="61" t="s">
        <v>89</v>
      </c>
      <c r="H16" s="91"/>
      <c r="I16" s="78" t="s">
        <v>101</v>
      </c>
      <c r="J16" s="78" t="s">
        <v>101</v>
      </c>
      <c r="K16" s="78" t="s">
        <v>101</v>
      </c>
      <c r="L16" s="98">
        <v>0</v>
      </c>
      <c r="M16" s="106"/>
      <c r="N16" s="18">
        <v>1</v>
      </c>
      <c r="O16" s="18" t="s">
        <v>102</v>
      </c>
      <c r="P16" s="18" t="s">
        <v>92</v>
      </c>
      <c r="R16" s="64" t="str">
        <f t="shared" si="0"/>
        <v>CP_9</v>
      </c>
      <c r="S16" s="64" t="s">
        <v>145</v>
      </c>
      <c r="T16" s="64" t="s">
        <v>146</v>
      </c>
      <c r="U16" s="64" t="s">
        <v>95</v>
      </c>
    </row>
    <row r="17" spans="1:21" s="4" customFormat="1" ht="37.799999999999997" x14ac:dyDescent="0.25">
      <c r="A17" s="12"/>
      <c r="B17" s="64" t="s">
        <v>129</v>
      </c>
      <c r="C17" s="110" t="s">
        <v>147</v>
      </c>
      <c r="D17" s="64" t="s">
        <v>14</v>
      </c>
      <c r="E17" s="60" t="s">
        <v>148</v>
      </c>
      <c r="F17" s="60" t="s">
        <v>149</v>
      </c>
      <c r="G17" s="61" t="s">
        <v>89</v>
      </c>
      <c r="H17" s="91"/>
      <c r="I17" s="78" t="s">
        <v>101</v>
      </c>
      <c r="J17" s="78" t="s">
        <v>101</v>
      </c>
      <c r="K17" s="78" t="s">
        <v>101</v>
      </c>
      <c r="L17" s="98">
        <v>0</v>
      </c>
      <c r="M17" s="106"/>
      <c r="N17" s="18">
        <v>1</v>
      </c>
      <c r="O17" s="18" t="s">
        <v>102</v>
      </c>
      <c r="P17" s="18" t="s">
        <v>92</v>
      </c>
      <c r="R17" s="64" t="str">
        <f t="shared" si="0"/>
        <v>CP_10</v>
      </c>
      <c r="S17" s="64" t="s">
        <v>150</v>
      </c>
      <c r="T17" s="64" t="s">
        <v>151</v>
      </c>
      <c r="U17" s="64" t="s">
        <v>95</v>
      </c>
    </row>
    <row r="18" spans="1:21" s="4" customFormat="1" ht="50.4" x14ac:dyDescent="0.25">
      <c r="A18" s="12"/>
      <c r="B18" s="64" t="s">
        <v>85</v>
      </c>
      <c r="C18" s="110" t="s">
        <v>152</v>
      </c>
      <c r="D18" s="64" t="s">
        <v>14</v>
      </c>
      <c r="E18" s="60" t="s">
        <v>153</v>
      </c>
      <c r="F18" s="60" t="s">
        <v>154</v>
      </c>
      <c r="G18" s="61" t="s">
        <v>89</v>
      </c>
      <c r="H18" s="91"/>
      <c r="I18" s="78" t="s">
        <v>101</v>
      </c>
      <c r="J18" s="78" t="s">
        <v>101</v>
      </c>
      <c r="K18" s="78" t="s">
        <v>101</v>
      </c>
      <c r="L18" s="98">
        <v>0</v>
      </c>
      <c r="M18" s="106"/>
      <c r="N18" s="18">
        <v>1</v>
      </c>
      <c r="O18" s="18" t="s">
        <v>102</v>
      </c>
      <c r="P18" s="18" t="s">
        <v>92</v>
      </c>
      <c r="R18" s="64" t="str">
        <f t="shared" si="0"/>
        <v>CP_11</v>
      </c>
      <c r="S18" s="64" t="s">
        <v>155</v>
      </c>
      <c r="T18" s="64" t="s">
        <v>156</v>
      </c>
      <c r="U18" s="64" t="s">
        <v>95</v>
      </c>
    </row>
    <row r="19" spans="1:21" s="4" customFormat="1" ht="138.6" x14ac:dyDescent="0.25">
      <c r="A19" s="12"/>
      <c r="B19" s="64" t="s">
        <v>129</v>
      </c>
      <c r="C19" s="110" t="s">
        <v>157</v>
      </c>
      <c r="D19" s="64" t="s">
        <v>14</v>
      </c>
      <c r="E19" s="60" t="s">
        <v>158</v>
      </c>
      <c r="F19" s="60" t="s">
        <v>159</v>
      </c>
      <c r="G19" s="61" t="s">
        <v>160</v>
      </c>
      <c r="H19" s="91"/>
      <c r="I19" s="78" t="s">
        <v>101</v>
      </c>
      <c r="J19" s="78" t="s">
        <v>101</v>
      </c>
      <c r="K19" s="78" t="s">
        <v>101</v>
      </c>
      <c r="L19" s="98">
        <v>0</v>
      </c>
      <c r="M19" s="106"/>
      <c r="N19" s="18">
        <v>1</v>
      </c>
      <c r="O19" s="18" t="s">
        <v>102</v>
      </c>
      <c r="P19" s="18" t="s">
        <v>92</v>
      </c>
      <c r="R19" s="64" t="str">
        <f t="shared" si="0"/>
        <v>CP_12</v>
      </c>
      <c r="S19" s="64" t="s">
        <v>161</v>
      </c>
      <c r="T19" s="64" t="s">
        <v>162</v>
      </c>
      <c r="U19" s="64" t="s">
        <v>163</v>
      </c>
    </row>
    <row r="20" spans="1:21" s="4" customFormat="1" ht="50.4" x14ac:dyDescent="0.25">
      <c r="A20" s="12"/>
      <c r="B20" s="64" t="s">
        <v>129</v>
      </c>
      <c r="C20" s="110" t="s">
        <v>164</v>
      </c>
      <c r="D20" s="64" t="s">
        <v>14</v>
      </c>
      <c r="E20" s="60" t="s">
        <v>165</v>
      </c>
      <c r="F20" s="60" t="s">
        <v>166</v>
      </c>
      <c r="G20" s="61" t="s">
        <v>89</v>
      </c>
      <c r="H20" s="91"/>
      <c r="I20" s="78" t="s">
        <v>101</v>
      </c>
      <c r="J20" s="78" t="s">
        <v>101</v>
      </c>
      <c r="K20" s="78" t="s">
        <v>101</v>
      </c>
      <c r="L20" s="98">
        <v>0</v>
      </c>
      <c r="M20" s="106"/>
      <c r="N20" s="18">
        <v>1</v>
      </c>
      <c r="O20" s="18" t="s">
        <v>102</v>
      </c>
      <c r="P20" s="18" t="s">
        <v>92</v>
      </c>
      <c r="R20" s="64" t="str">
        <f t="shared" si="0"/>
        <v>CP_13</v>
      </c>
      <c r="S20" s="64" t="s">
        <v>167</v>
      </c>
      <c r="T20" s="64" t="s">
        <v>168</v>
      </c>
      <c r="U20" s="64" t="s">
        <v>95</v>
      </c>
    </row>
    <row r="21" spans="1:21" s="4" customFormat="1" ht="151.19999999999999" x14ac:dyDescent="0.25">
      <c r="A21" s="12"/>
      <c r="B21" s="64" t="s">
        <v>129</v>
      </c>
      <c r="C21" s="110" t="s">
        <v>169</v>
      </c>
      <c r="D21" s="64" t="s">
        <v>14</v>
      </c>
      <c r="E21" s="64" t="s">
        <v>170</v>
      </c>
      <c r="F21" s="64" t="s">
        <v>171</v>
      </c>
      <c r="G21" s="61" t="s">
        <v>89</v>
      </c>
      <c r="H21" s="91"/>
      <c r="I21" s="78" t="s">
        <v>101</v>
      </c>
      <c r="J21" s="78" t="s">
        <v>101</v>
      </c>
      <c r="K21" s="78">
        <v>1</v>
      </c>
      <c r="L21" s="98">
        <v>0</v>
      </c>
      <c r="M21" s="106"/>
      <c r="N21" s="18">
        <v>1</v>
      </c>
      <c r="O21" s="18" t="s">
        <v>102</v>
      </c>
      <c r="P21" s="18" t="s">
        <v>92</v>
      </c>
      <c r="R21" s="64" t="str">
        <f t="shared" si="0"/>
        <v>CP_14</v>
      </c>
      <c r="S21" s="64" t="s">
        <v>172</v>
      </c>
      <c r="T21" s="64" t="s">
        <v>173</v>
      </c>
      <c r="U21" s="64" t="s">
        <v>95</v>
      </c>
    </row>
    <row r="22" spans="1:21" s="4" customFormat="1" ht="37.799999999999997" x14ac:dyDescent="0.25">
      <c r="A22" s="12"/>
      <c r="B22" s="64" t="s">
        <v>85</v>
      </c>
      <c r="C22" s="110" t="s">
        <v>174</v>
      </c>
      <c r="D22" s="64" t="s">
        <v>14</v>
      </c>
      <c r="E22" s="104" t="s">
        <v>175</v>
      </c>
      <c r="F22" s="104" t="s">
        <v>176</v>
      </c>
      <c r="G22" s="61" t="s">
        <v>89</v>
      </c>
      <c r="H22" s="91" t="s">
        <v>177</v>
      </c>
      <c r="I22" s="78" t="s">
        <v>101</v>
      </c>
      <c r="J22" s="78" t="s">
        <v>101</v>
      </c>
      <c r="K22" s="78">
        <v>1</v>
      </c>
      <c r="L22" s="98">
        <v>1</v>
      </c>
      <c r="M22" s="106"/>
      <c r="N22" s="18">
        <v>3</v>
      </c>
      <c r="O22" s="18" t="s">
        <v>102</v>
      </c>
      <c r="P22" s="18" t="s">
        <v>133</v>
      </c>
      <c r="R22" s="64" t="str">
        <f t="shared" si="0"/>
        <v>CP_15</v>
      </c>
      <c r="S22" s="104" t="s">
        <v>178</v>
      </c>
      <c r="T22" s="104" t="s">
        <v>179</v>
      </c>
      <c r="U22" s="64" t="s">
        <v>95</v>
      </c>
    </row>
    <row r="23" spans="1:21" s="4" customFormat="1" ht="75.599999999999994" x14ac:dyDescent="0.25">
      <c r="A23" s="12"/>
      <c r="B23" s="64" t="s">
        <v>85</v>
      </c>
      <c r="C23" s="110" t="s">
        <v>180</v>
      </c>
      <c r="D23" s="111" t="s">
        <v>14</v>
      </c>
      <c r="E23" s="112" t="s">
        <v>181</v>
      </c>
      <c r="F23" s="112" t="s">
        <v>182</v>
      </c>
      <c r="G23" s="61" t="s">
        <v>89</v>
      </c>
      <c r="H23" s="91" t="s">
        <v>183</v>
      </c>
      <c r="I23" s="78" t="s">
        <v>101</v>
      </c>
      <c r="J23" s="78" t="s">
        <v>101</v>
      </c>
      <c r="K23" s="78" t="s">
        <v>101</v>
      </c>
      <c r="L23" s="98">
        <v>0</v>
      </c>
      <c r="M23" s="106"/>
      <c r="N23" s="18">
        <v>2</v>
      </c>
      <c r="O23" s="18" t="s">
        <v>102</v>
      </c>
      <c r="P23" s="18" t="s">
        <v>184</v>
      </c>
      <c r="R23" s="64" t="str">
        <f t="shared" si="0"/>
        <v>CP_16</v>
      </c>
      <c r="S23" s="112" t="s">
        <v>185</v>
      </c>
      <c r="T23" s="112" t="s">
        <v>186</v>
      </c>
      <c r="U23" s="64" t="s">
        <v>95</v>
      </c>
    </row>
    <row r="24" spans="1:21" s="4" customFormat="1" ht="239.4" x14ac:dyDescent="0.25">
      <c r="A24" s="12"/>
      <c r="B24" s="64" t="s">
        <v>85</v>
      </c>
      <c r="C24" s="110" t="s">
        <v>187</v>
      </c>
      <c r="D24" s="111" t="s">
        <v>14</v>
      </c>
      <c r="E24" s="112" t="s">
        <v>188</v>
      </c>
      <c r="F24" s="112" t="s">
        <v>189</v>
      </c>
      <c r="G24" s="61" t="s">
        <v>190</v>
      </c>
      <c r="H24" s="91"/>
      <c r="I24" s="78" t="s">
        <v>101</v>
      </c>
      <c r="J24" s="78" t="s">
        <v>101</v>
      </c>
      <c r="K24" s="78" t="s">
        <v>101</v>
      </c>
      <c r="L24" s="98">
        <v>0</v>
      </c>
      <c r="M24" s="106"/>
      <c r="N24" s="18">
        <v>3</v>
      </c>
      <c r="O24" s="18" t="s">
        <v>102</v>
      </c>
      <c r="P24" s="18" t="s">
        <v>133</v>
      </c>
      <c r="R24" s="64" t="str">
        <f t="shared" si="0"/>
        <v>CP_17</v>
      </c>
      <c r="S24" s="112" t="s">
        <v>191</v>
      </c>
      <c r="T24" s="112" t="s">
        <v>192</v>
      </c>
      <c r="U24" s="64" t="s">
        <v>193</v>
      </c>
    </row>
    <row r="25" spans="1:21" s="4" customFormat="1" ht="113.4" x14ac:dyDescent="0.25">
      <c r="A25" s="12"/>
      <c r="B25" s="64" t="s">
        <v>85</v>
      </c>
      <c r="C25" s="110" t="s">
        <v>194</v>
      </c>
      <c r="D25" s="111" t="s">
        <v>14</v>
      </c>
      <c r="E25" s="112" t="s">
        <v>195</v>
      </c>
      <c r="F25" s="112" t="s">
        <v>196</v>
      </c>
      <c r="G25" s="61" t="s">
        <v>197</v>
      </c>
      <c r="H25" s="91" t="s">
        <v>198</v>
      </c>
      <c r="I25" s="78" t="s">
        <v>101</v>
      </c>
      <c r="J25" s="78" t="s">
        <v>101</v>
      </c>
      <c r="K25" s="78" t="s">
        <v>101</v>
      </c>
      <c r="L25" s="98">
        <v>1</v>
      </c>
      <c r="M25" s="106"/>
      <c r="N25" s="18">
        <v>1</v>
      </c>
      <c r="O25" s="18" t="s">
        <v>102</v>
      </c>
      <c r="P25" s="18" t="s">
        <v>92</v>
      </c>
      <c r="R25" s="64" t="str">
        <f t="shared" si="0"/>
        <v>CP_18</v>
      </c>
      <c r="S25" s="112" t="s">
        <v>199</v>
      </c>
      <c r="T25" s="112" t="s">
        <v>200</v>
      </c>
      <c r="U25" s="61" t="s">
        <v>201</v>
      </c>
    </row>
    <row r="26" spans="1:21" s="4" customFormat="1" ht="113.4" x14ac:dyDescent="0.25">
      <c r="A26" s="12"/>
      <c r="B26" s="64" t="s">
        <v>85</v>
      </c>
      <c r="C26" s="110" t="s">
        <v>202</v>
      </c>
      <c r="D26" s="111" t="s">
        <v>14</v>
      </c>
      <c r="E26" s="112" t="s">
        <v>203</v>
      </c>
      <c r="F26" s="112" t="s">
        <v>204</v>
      </c>
      <c r="G26" s="61" t="s">
        <v>5485</v>
      </c>
      <c r="H26" s="91"/>
      <c r="I26" s="78" t="s">
        <v>101</v>
      </c>
      <c r="J26" s="78" t="s">
        <v>101</v>
      </c>
      <c r="K26" s="78" t="s">
        <v>101</v>
      </c>
      <c r="L26" s="98">
        <v>0</v>
      </c>
      <c r="M26" s="106"/>
      <c r="N26" s="18">
        <v>3</v>
      </c>
      <c r="O26" s="18" t="s">
        <v>102</v>
      </c>
      <c r="P26" s="18" t="s">
        <v>133</v>
      </c>
      <c r="R26" s="64" t="str">
        <f t="shared" si="0"/>
        <v>CP_19</v>
      </c>
      <c r="S26" s="112" t="s">
        <v>205</v>
      </c>
      <c r="T26" s="112" t="s">
        <v>206</v>
      </c>
      <c r="U26" s="64" t="s">
        <v>207</v>
      </c>
    </row>
    <row r="27" spans="1:21" s="4" customFormat="1" ht="239.4" x14ac:dyDescent="0.25">
      <c r="A27" s="12"/>
      <c r="B27" s="64" t="s">
        <v>129</v>
      </c>
      <c r="C27" s="110" t="s">
        <v>208</v>
      </c>
      <c r="D27" s="64" t="s">
        <v>14</v>
      </c>
      <c r="E27" s="64" t="s">
        <v>209</v>
      </c>
      <c r="F27" s="64" t="s">
        <v>210</v>
      </c>
      <c r="G27" s="61" t="s">
        <v>211</v>
      </c>
      <c r="H27" s="91" t="s">
        <v>212</v>
      </c>
      <c r="I27" s="78" t="s">
        <v>101</v>
      </c>
      <c r="J27" s="78" t="s">
        <v>101</v>
      </c>
      <c r="K27" s="78" t="s">
        <v>101</v>
      </c>
      <c r="L27" s="98">
        <v>1</v>
      </c>
      <c r="M27" s="106"/>
      <c r="N27" s="18">
        <v>2</v>
      </c>
      <c r="O27" s="18" t="s">
        <v>102</v>
      </c>
      <c r="P27" s="18" t="s">
        <v>184</v>
      </c>
      <c r="R27" s="64" t="str">
        <f t="shared" si="0"/>
        <v>CP_20</v>
      </c>
      <c r="S27" s="64" t="s">
        <v>213</v>
      </c>
      <c r="T27" s="64" t="s">
        <v>214</v>
      </c>
      <c r="U27" s="64" t="s">
        <v>215</v>
      </c>
    </row>
    <row r="28" spans="1:21" s="4" customFormat="1" ht="50.4" x14ac:dyDescent="0.25">
      <c r="A28" s="12"/>
      <c r="B28" s="64" t="s">
        <v>85</v>
      </c>
      <c r="C28" s="110" t="s">
        <v>216</v>
      </c>
      <c r="D28" s="111" t="s">
        <v>14</v>
      </c>
      <c r="E28" s="112" t="s">
        <v>217</v>
      </c>
      <c r="F28" s="112" t="s">
        <v>218</v>
      </c>
      <c r="G28" s="61" t="s">
        <v>219</v>
      </c>
      <c r="H28" s="91"/>
      <c r="I28" s="78" t="s">
        <v>101</v>
      </c>
      <c r="J28" s="78" t="s">
        <v>101</v>
      </c>
      <c r="K28" s="78" t="s">
        <v>101</v>
      </c>
      <c r="L28" s="98">
        <v>0</v>
      </c>
      <c r="M28" s="106"/>
      <c r="N28" s="18">
        <v>3</v>
      </c>
      <c r="O28" s="18" t="s">
        <v>102</v>
      </c>
      <c r="P28" s="18" t="s">
        <v>133</v>
      </c>
      <c r="R28" s="64" t="str">
        <f t="shared" si="0"/>
        <v>CP_21</v>
      </c>
      <c r="S28" s="112" t="s">
        <v>220</v>
      </c>
      <c r="T28" s="112" t="s">
        <v>221</v>
      </c>
      <c r="U28" s="64" t="s">
        <v>222</v>
      </c>
    </row>
    <row r="29" spans="1:21" s="4" customFormat="1" ht="289.8" x14ac:dyDescent="0.25">
      <c r="A29" s="12"/>
      <c r="B29" s="64" t="s">
        <v>129</v>
      </c>
      <c r="C29" s="110" t="s">
        <v>223</v>
      </c>
      <c r="D29" s="64" t="s">
        <v>14</v>
      </c>
      <c r="E29" s="64" t="s">
        <v>224</v>
      </c>
      <c r="F29" s="64" t="s">
        <v>225</v>
      </c>
      <c r="G29" s="61" t="s">
        <v>226</v>
      </c>
      <c r="H29" s="91" t="s">
        <v>227</v>
      </c>
      <c r="I29" s="78" t="s">
        <v>101</v>
      </c>
      <c r="J29" s="78" t="s">
        <v>101</v>
      </c>
      <c r="K29" s="78" t="s">
        <v>101</v>
      </c>
      <c r="L29" s="98">
        <v>1</v>
      </c>
      <c r="M29" s="106"/>
      <c r="N29" s="18">
        <v>2</v>
      </c>
      <c r="O29" s="18" t="s">
        <v>102</v>
      </c>
      <c r="P29" s="18" t="s">
        <v>184</v>
      </c>
      <c r="R29" s="64" t="str">
        <f t="shared" si="0"/>
        <v>CP_22</v>
      </c>
      <c r="S29" s="64" t="s">
        <v>228</v>
      </c>
      <c r="T29" s="64" t="s">
        <v>229</v>
      </c>
      <c r="U29" s="64" t="s">
        <v>230</v>
      </c>
    </row>
    <row r="30" spans="1:21" s="4" customFormat="1" ht="25.2" x14ac:dyDescent="0.25">
      <c r="A30" s="12"/>
      <c r="B30" s="64" t="s">
        <v>85</v>
      </c>
      <c r="C30" s="110" t="s">
        <v>231</v>
      </c>
      <c r="D30" s="64" t="s">
        <v>14</v>
      </c>
      <c r="E30" s="60" t="s">
        <v>232</v>
      </c>
      <c r="F30" s="60" t="s">
        <v>233</v>
      </c>
      <c r="G30" s="61" t="s">
        <v>89</v>
      </c>
      <c r="H30" s="91"/>
      <c r="I30" s="78" t="s">
        <v>101</v>
      </c>
      <c r="J30" s="78" t="s">
        <v>101</v>
      </c>
      <c r="K30" s="78" t="s">
        <v>101</v>
      </c>
      <c r="L30" s="98">
        <v>0</v>
      </c>
      <c r="M30" s="106"/>
      <c r="N30" s="18">
        <v>3</v>
      </c>
      <c r="O30" s="18" t="s">
        <v>102</v>
      </c>
      <c r="P30" s="18" t="s">
        <v>133</v>
      </c>
      <c r="R30" s="64" t="str">
        <f t="shared" si="0"/>
        <v>CP_23</v>
      </c>
      <c r="S30" s="64" t="s">
        <v>234</v>
      </c>
      <c r="T30" s="64" t="s">
        <v>235</v>
      </c>
      <c r="U30" s="64" t="s">
        <v>95</v>
      </c>
    </row>
    <row r="31" spans="1:21" s="4" customFormat="1" ht="63" x14ac:dyDescent="0.25">
      <c r="A31" s="12"/>
      <c r="B31" s="64" t="s">
        <v>129</v>
      </c>
      <c r="C31" s="110" t="s">
        <v>236</v>
      </c>
      <c r="D31" s="64" t="s">
        <v>14</v>
      </c>
      <c r="E31" s="64" t="s">
        <v>237</v>
      </c>
      <c r="F31" s="64" t="s">
        <v>238</v>
      </c>
      <c r="G31" s="61" t="s">
        <v>239</v>
      </c>
      <c r="H31" s="91"/>
      <c r="I31" s="78" t="s">
        <v>101</v>
      </c>
      <c r="J31" s="78" t="s">
        <v>101</v>
      </c>
      <c r="K31" s="78" t="s">
        <v>101</v>
      </c>
      <c r="L31" s="98">
        <v>0</v>
      </c>
      <c r="M31" s="106"/>
      <c r="N31" s="18">
        <v>3</v>
      </c>
      <c r="O31" s="18" t="s">
        <v>102</v>
      </c>
      <c r="P31" s="18" t="s">
        <v>133</v>
      </c>
      <c r="R31" s="64" t="str">
        <f t="shared" si="0"/>
        <v>CP_24</v>
      </c>
      <c r="S31" s="64" t="s">
        <v>240</v>
      </c>
      <c r="T31" s="64" t="s">
        <v>241</v>
      </c>
      <c r="U31" s="64" t="s">
        <v>242</v>
      </c>
    </row>
    <row r="32" spans="1:21" s="4" customFormat="1" ht="50.4" x14ac:dyDescent="0.25">
      <c r="A32" s="12"/>
      <c r="B32" s="64" t="s">
        <v>129</v>
      </c>
      <c r="C32" s="110" t="s">
        <v>243</v>
      </c>
      <c r="D32" s="64" t="s">
        <v>14</v>
      </c>
      <c r="E32" s="104" t="s">
        <v>244</v>
      </c>
      <c r="F32" s="104" t="s">
        <v>245</v>
      </c>
      <c r="G32" s="61" t="s">
        <v>246</v>
      </c>
      <c r="H32" s="91"/>
      <c r="I32" s="78" t="s">
        <v>101</v>
      </c>
      <c r="J32" s="78" t="s">
        <v>101</v>
      </c>
      <c r="K32" s="78" t="s">
        <v>101</v>
      </c>
      <c r="L32" s="98">
        <v>0</v>
      </c>
      <c r="M32" s="106"/>
      <c r="N32" s="18">
        <v>2</v>
      </c>
      <c r="O32" s="18" t="s">
        <v>102</v>
      </c>
      <c r="P32" s="18" t="s">
        <v>184</v>
      </c>
      <c r="R32" s="64" t="str">
        <f t="shared" si="0"/>
        <v>CP_25</v>
      </c>
      <c r="S32" s="104" t="s">
        <v>247</v>
      </c>
      <c r="T32" s="104" t="s">
        <v>248</v>
      </c>
      <c r="U32" s="64" t="s">
        <v>249</v>
      </c>
    </row>
    <row r="33" spans="1:21" s="4" customFormat="1" ht="25.2" x14ac:dyDescent="0.25">
      <c r="A33" s="12"/>
      <c r="B33" s="64" t="s">
        <v>129</v>
      </c>
      <c r="C33" s="110" t="s">
        <v>250</v>
      </c>
      <c r="D33" s="64" t="s">
        <v>14</v>
      </c>
      <c r="E33" s="64" t="s">
        <v>251</v>
      </c>
      <c r="F33" s="64" t="s">
        <v>252</v>
      </c>
      <c r="G33" s="61" t="s">
        <v>5485</v>
      </c>
      <c r="H33" s="91"/>
      <c r="I33" s="78" t="s">
        <v>101</v>
      </c>
      <c r="J33" s="78" t="s">
        <v>101</v>
      </c>
      <c r="K33" s="78" t="s">
        <v>101</v>
      </c>
      <c r="L33" s="98">
        <v>0</v>
      </c>
      <c r="M33" s="106"/>
      <c r="N33" s="18">
        <v>2</v>
      </c>
      <c r="O33" s="18" t="s">
        <v>102</v>
      </c>
      <c r="P33" s="18" t="s">
        <v>184</v>
      </c>
      <c r="R33" s="64" t="str">
        <f t="shared" si="0"/>
        <v>CP_26</v>
      </c>
      <c r="S33" s="64" t="s">
        <v>253</v>
      </c>
      <c r="T33" s="64" t="s">
        <v>254</v>
      </c>
      <c r="U33" s="64" t="s">
        <v>207</v>
      </c>
    </row>
    <row r="34" spans="1:21" s="4" customFormat="1" ht="37.799999999999997" x14ac:dyDescent="0.25">
      <c r="A34" s="12"/>
      <c r="B34" s="64" t="s">
        <v>129</v>
      </c>
      <c r="C34" s="110" t="s">
        <v>255</v>
      </c>
      <c r="D34" s="64" t="s">
        <v>14</v>
      </c>
      <c r="E34" s="104" t="s">
        <v>256</v>
      </c>
      <c r="F34" s="104" t="s">
        <v>257</v>
      </c>
      <c r="G34" s="61" t="s">
        <v>258</v>
      </c>
      <c r="H34" s="91"/>
      <c r="I34" s="78" t="s">
        <v>101</v>
      </c>
      <c r="J34" s="78" t="s">
        <v>101</v>
      </c>
      <c r="K34" s="78" t="s">
        <v>101</v>
      </c>
      <c r="L34" s="98">
        <v>0</v>
      </c>
      <c r="M34" s="106"/>
      <c r="N34" s="18">
        <v>2</v>
      </c>
      <c r="O34" s="18" t="s">
        <v>102</v>
      </c>
      <c r="P34" s="18" t="s">
        <v>184</v>
      </c>
      <c r="R34" s="64" t="str">
        <f t="shared" si="0"/>
        <v>CP_27</v>
      </c>
      <c r="S34" s="104" t="s">
        <v>259</v>
      </c>
      <c r="T34" s="104" t="s">
        <v>260</v>
      </c>
      <c r="U34" s="64" t="s">
        <v>261</v>
      </c>
    </row>
    <row r="35" spans="1:21" s="4" customFormat="1" ht="50.4" x14ac:dyDescent="0.25">
      <c r="A35" s="12"/>
      <c r="B35" s="64" t="s">
        <v>85</v>
      </c>
      <c r="C35" s="110" t="s">
        <v>262</v>
      </c>
      <c r="D35" s="64" t="s">
        <v>14</v>
      </c>
      <c r="E35" s="60" t="s">
        <v>263</v>
      </c>
      <c r="F35" s="60" t="s">
        <v>264</v>
      </c>
      <c r="G35" s="61" t="s">
        <v>219</v>
      </c>
      <c r="H35" s="91" t="s">
        <v>265</v>
      </c>
      <c r="I35" s="78" t="s">
        <v>101</v>
      </c>
      <c r="J35" s="78" t="s">
        <v>101</v>
      </c>
      <c r="K35" s="78" t="s">
        <v>101</v>
      </c>
      <c r="L35" s="139">
        <v>0</v>
      </c>
      <c r="M35" s="106"/>
      <c r="N35" s="18">
        <v>2</v>
      </c>
      <c r="O35" s="18" t="s">
        <v>102</v>
      </c>
      <c r="P35" s="18" t="s">
        <v>184</v>
      </c>
      <c r="R35" s="64" t="str">
        <f t="shared" si="0"/>
        <v>CP_28</v>
      </c>
      <c r="S35" s="64" t="s">
        <v>266</v>
      </c>
      <c r="T35" s="64" t="s">
        <v>267</v>
      </c>
      <c r="U35" s="64" t="s">
        <v>222</v>
      </c>
    </row>
    <row r="36" spans="1:21" s="4" customFormat="1" ht="75.599999999999994" x14ac:dyDescent="0.25">
      <c r="A36" s="12"/>
      <c r="B36" s="64" t="s">
        <v>129</v>
      </c>
      <c r="C36" s="110" t="s">
        <v>268</v>
      </c>
      <c r="D36" s="64" t="s">
        <v>14</v>
      </c>
      <c r="E36" s="64" t="s">
        <v>269</v>
      </c>
      <c r="F36" s="64" t="s">
        <v>270</v>
      </c>
      <c r="G36" s="61" t="s">
        <v>219</v>
      </c>
      <c r="H36" s="91"/>
      <c r="I36" s="78" t="s">
        <v>101</v>
      </c>
      <c r="J36" s="78" t="s">
        <v>101</v>
      </c>
      <c r="K36" s="78" t="s">
        <v>101</v>
      </c>
      <c r="L36" s="98">
        <v>0</v>
      </c>
      <c r="M36" s="106"/>
      <c r="N36" s="18">
        <v>2</v>
      </c>
      <c r="O36" s="18" t="s">
        <v>102</v>
      </c>
      <c r="P36" s="18" t="s">
        <v>184</v>
      </c>
      <c r="R36" s="64" t="str">
        <f t="shared" si="0"/>
        <v>CP_29</v>
      </c>
      <c r="S36" s="64" t="s">
        <v>271</v>
      </c>
      <c r="T36" s="64" t="s">
        <v>272</v>
      </c>
      <c r="U36" s="64" t="s">
        <v>222</v>
      </c>
    </row>
    <row r="37" spans="1:21" s="4" customFormat="1" ht="50.4" x14ac:dyDescent="0.25">
      <c r="A37" s="12"/>
      <c r="B37" s="64" t="s">
        <v>129</v>
      </c>
      <c r="C37" s="110" t="s">
        <v>273</v>
      </c>
      <c r="D37" s="64" t="s">
        <v>14</v>
      </c>
      <c r="E37" s="104" t="s">
        <v>274</v>
      </c>
      <c r="F37" s="104" t="s">
        <v>275</v>
      </c>
      <c r="G37" s="61" t="s">
        <v>219</v>
      </c>
      <c r="H37" s="91"/>
      <c r="I37" s="78" t="s">
        <v>101</v>
      </c>
      <c r="J37" s="78" t="s">
        <v>101</v>
      </c>
      <c r="K37" s="78" t="s">
        <v>101</v>
      </c>
      <c r="L37" s="98">
        <v>0</v>
      </c>
      <c r="M37" s="106"/>
      <c r="N37" s="93">
        <v>3</v>
      </c>
      <c r="O37" s="18" t="s">
        <v>102</v>
      </c>
      <c r="P37" s="18" t="s">
        <v>133</v>
      </c>
      <c r="R37" s="64" t="str">
        <f t="shared" si="0"/>
        <v>CP_30</v>
      </c>
      <c r="S37" s="104" t="s">
        <v>276</v>
      </c>
      <c r="T37" s="104" t="s">
        <v>277</v>
      </c>
      <c r="U37" s="64" t="s">
        <v>222</v>
      </c>
    </row>
    <row r="38" spans="1:21" s="4" customFormat="1" ht="63" x14ac:dyDescent="0.25">
      <c r="A38" s="12"/>
      <c r="B38" s="64" t="s">
        <v>129</v>
      </c>
      <c r="C38" s="110" t="s">
        <v>278</v>
      </c>
      <c r="D38" s="64" t="s">
        <v>14</v>
      </c>
      <c r="E38" s="104" t="s">
        <v>279</v>
      </c>
      <c r="F38" s="104" t="s">
        <v>280</v>
      </c>
      <c r="G38" s="61" t="s">
        <v>219</v>
      </c>
      <c r="H38" s="91"/>
      <c r="I38" s="78" t="s">
        <v>101</v>
      </c>
      <c r="J38" s="78" t="s">
        <v>101</v>
      </c>
      <c r="K38" s="78" t="s">
        <v>101</v>
      </c>
      <c r="L38" s="98">
        <v>0</v>
      </c>
      <c r="M38" s="106"/>
      <c r="N38" s="93">
        <v>3</v>
      </c>
      <c r="O38" s="18" t="s">
        <v>102</v>
      </c>
      <c r="P38" s="18" t="s">
        <v>133</v>
      </c>
      <c r="R38" s="64" t="str">
        <f t="shared" si="0"/>
        <v>CP_31</v>
      </c>
      <c r="S38" s="104" t="s">
        <v>281</v>
      </c>
      <c r="T38" s="104" t="s">
        <v>282</v>
      </c>
      <c r="U38" s="64" t="s">
        <v>222</v>
      </c>
    </row>
    <row r="39" spans="1:21" s="4" customFormat="1" ht="113.4" x14ac:dyDescent="0.25">
      <c r="A39" s="12"/>
      <c r="B39" s="64" t="s">
        <v>129</v>
      </c>
      <c r="C39" s="110" t="s">
        <v>283</v>
      </c>
      <c r="D39" s="64" t="s">
        <v>14</v>
      </c>
      <c r="E39" s="64" t="s">
        <v>284</v>
      </c>
      <c r="F39" s="64" t="s">
        <v>285</v>
      </c>
      <c r="G39" s="61" t="s">
        <v>219</v>
      </c>
      <c r="H39" s="91"/>
      <c r="I39" s="78" t="s">
        <v>101</v>
      </c>
      <c r="J39" s="78" t="s">
        <v>101</v>
      </c>
      <c r="K39" s="78" t="s">
        <v>101</v>
      </c>
      <c r="L39" s="98">
        <v>0</v>
      </c>
      <c r="M39" s="106"/>
      <c r="N39" s="18">
        <v>2</v>
      </c>
      <c r="O39" s="18" t="s">
        <v>102</v>
      </c>
      <c r="P39" s="18" t="s">
        <v>184</v>
      </c>
      <c r="R39" s="64" t="str">
        <f t="shared" si="0"/>
        <v>CP_32</v>
      </c>
      <c r="S39" s="64" t="s">
        <v>286</v>
      </c>
      <c r="T39" s="64" t="s">
        <v>287</v>
      </c>
      <c r="U39" s="64" t="s">
        <v>222</v>
      </c>
    </row>
    <row r="40" spans="1:21" s="4" customFormat="1" ht="50.4" x14ac:dyDescent="0.25">
      <c r="A40" s="12"/>
      <c r="B40" s="64" t="s">
        <v>129</v>
      </c>
      <c r="C40" s="110" t="s">
        <v>288</v>
      </c>
      <c r="D40" s="64" t="s">
        <v>14</v>
      </c>
      <c r="E40" s="64" t="s">
        <v>289</v>
      </c>
      <c r="F40" s="64" t="s">
        <v>290</v>
      </c>
      <c r="G40" s="61" t="s">
        <v>219</v>
      </c>
      <c r="H40" s="91"/>
      <c r="I40" s="78" t="s">
        <v>101</v>
      </c>
      <c r="J40" s="78" t="s">
        <v>101</v>
      </c>
      <c r="K40" s="78" t="s">
        <v>101</v>
      </c>
      <c r="L40" s="98">
        <v>0</v>
      </c>
      <c r="M40" s="106"/>
      <c r="N40" s="18">
        <v>2</v>
      </c>
      <c r="O40" s="18" t="s">
        <v>102</v>
      </c>
      <c r="P40" s="18" t="s">
        <v>184</v>
      </c>
      <c r="R40" s="64" t="str">
        <f t="shared" si="0"/>
        <v>CP_33</v>
      </c>
      <c r="S40" s="64" t="s">
        <v>291</v>
      </c>
      <c r="T40" s="64" t="s">
        <v>292</v>
      </c>
      <c r="U40" s="64" t="s">
        <v>222</v>
      </c>
    </row>
    <row r="41" spans="1:21" s="4" customFormat="1" ht="50.4" x14ac:dyDescent="0.25">
      <c r="A41" s="12"/>
      <c r="B41" s="64" t="s">
        <v>129</v>
      </c>
      <c r="C41" s="110" t="s">
        <v>293</v>
      </c>
      <c r="D41" s="64" t="s">
        <v>14</v>
      </c>
      <c r="E41" s="64" t="s">
        <v>294</v>
      </c>
      <c r="F41" s="64" t="s">
        <v>295</v>
      </c>
      <c r="G41" s="61" t="s">
        <v>219</v>
      </c>
      <c r="H41" s="91"/>
      <c r="I41" s="78" t="s">
        <v>101</v>
      </c>
      <c r="J41" s="78" t="s">
        <v>101</v>
      </c>
      <c r="K41" s="78" t="s">
        <v>101</v>
      </c>
      <c r="L41" s="98">
        <v>0</v>
      </c>
      <c r="M41" s="106"/>
      <c r="N41" s="18">
        <v>2</v>
      </c>
      <c r="O41" s="18" t="s">
        <v>102</v>
      </c>
      <c r="P41" s="18" t="s">
        <v>184</v>
      </c>
      <c r="R41" s="64" t="str">
        <f t="shared" si="0"/>
        <v>CP_34</v>
      </c>
      <c r="S41" s="64" t="s">
        <v>296</v>
      </c>
      <c r="T41" s="64" t="s">
        <v>297</v>
      </c>
      <c r="U41" s="64" t="s">
        <v>222</v>
      </c>
    </row>
    <row r="42" spans="1:21" s="4" customFormat="1" ht="75.599999999999994" x14ac:dyDescent="0.25">
      <c r="A42" s="12"/>
      <c r="B42" s="64" t="s">
        <v>129</v>
      </c>
      <c r="C42" s="110" t="s">
        <v>298</v>
      </c>
      <c r="D42" s="64" t="s">
        <v>14</v>
      </c>
      <c r="E42" s="64" t="s">
        <v>299</v>
      </c>
      <c r="F42" s="64" t="s">
        <v>300</v>
      </c>
      <c r="G42" s="61" t="s">
        <v>301</v>
      </c>
      <c r="H42" s="91"/>
      <c r="I42" s="78" t="s">
        <v>101</v>
      </c>
      <c r="J42" s="78" t="s">
        <v>101</v>
      </c>
      <c r="K42" s="78" t="s">
        <v>101</v>
      </c>
      <c r="L42" s="98">
        <v>0</v>
      </c>
      <c r="M42" s="106"/>
      <c r="N42" s="18">
        <v>3</v>
      </c>
      <c r="O42" s="18" t="s">
        <v>102</v>
      </c>
      <c r="P42" s="18" t="s">
        <v>133</v>
      </c>
      <c r="R42" s="64" t="str">
        <f t="shared" si="0"/>
        <v>CP_35</v>
      </c>
      <c r="S42" s="64" t="s">
        <v>302</v>
      </c>
      <c r="T42" s="64" t="s">
        <v>303</v>
      </c>
      <c r="U42" s="64" t="s">
        <v>304</v>
      </c>
    </row>
    <row r="43" spans="1:21" s="4" customFormat="1" ht="75.599999999999994" x14ac:dyDescent="0.25">
      <c r="A43" s="12"/>
      <c r="B43" s="64" t="s">
        <v>129</v>
      </c>
      <c r="C43" s="110" t="s">
        <v>305</v>
      </c>
      <c r="D43" s="64" t="s">
        <v>14</v>
      </c>
      <c r="E43" s="64" t="s">
        <v>306</v>
      </c>
      <c r="F43" s="64" t="s">
        <v>307</v>
      </c>
      <c r="G43" s="61" t="s">
        <v>219</v>
      </c>
      <c r="H43" s="91"/>
      <c r="I43" s="78" t="s">
        <v>101</v>
      </c>
      <c r="J43" s="78" t="s">
        <v>101</v>
      </c>
      <c r="K43" s="78" t="s">
        <v>101</v>
      </c>
      <c r="L43" s="98">
        <v>0</v>
      </c>
      <c r="M43" s="106"/>
      <c r="N43" s="18">
        <v>2</v>
      </c>
      <c r="O43" s="18" t="s">
        <v>102</v>
      </c>
      <c r="P43" s="18" t="s">
        <v>184</v>
      </c>
      <c r="R43" s="64" t="str">
        <f t="shared" si="0"/>
        <v>CP_36</v>
      </c>
      <c r="S43" s="64" t="s">
        <v>308</v>
      </c>
      <c r="T43" s="64" t="s">
        <v>309</v>
      </c>
      <c r="U43" s="64" t="s">
        <v>222</v>
      </c>
    </row>
    <row r="44" spans="1:21" s="4" customFormat="1" ht="75.599999999999994" x14ac:dyDescent="0.25">
      <c r="A44" s="12"/>
      <c r="B44" s="64" t="s">
        <v>129</v>
      </c>
      <c r="C44" s="110" t="s">
        <v>310</v>
      </c>
      <c r="D44" s="64" t="s">
        <v>14</v>
      </c>
      <c r="E44" s="64" t="s">
        <v>311</v>
      </c>
      <c r="F44" s="64" t="s">
        <v>312</v>
      </c>
      <c r="G44" s="61" t="s">
        <v>219</v>
      </c>
      <c r="H44" s="91"/>
      <c r="I44" s="78" t="s">
        <v>101</v>
      </c>
      <c r="J44" s="78" t="s">
        <v>101</v>
      </c>
      <c r="K44" s="78" t="s">
        <v>101</v>
      </c>
      <c r="L44" s="98">
        <v>0</v>
      </c>
      <c r="M44" s="106"/>
      <c r="N44" s="18">
        <v>2</v>
      </c>
      <c r="O44" s="18" t="s">
        <v>102</v>
      </c>
      <c r="P44" s="18" t="s">
        <v>184</v>
      </c>
      <c r="R44" s="64" t="str">
        <f t="shared" si="0"/>
        <v>CP_37</v>
      </c>
      <c r="S44" s="64" t="s">
        <v>313</v>
      </c>
      <c r="T44" s="64" t="s">
        <v>314</v>
      </c>
      <c r="U44" s="64" t="s">
        <v>222</v>
      </c>
    </row>
    <row r="45" spans="1:21" s="4" customFormat="1" ht="50.4" x14ac:dyDescent="0.25">
      <c r="A45" s="12"/>
      <c r="B45" s="64" t="s">
        <v>129</v>
      </c>
      <c r="C45" s="110" t="s">
        <v>315</v>
      </c>
      <c r="D45" s="64" t="s">
        <v>14</v>
      </c>
      <c r="E45" s="104" t="s">
        <v>316</v>
      </c>
      <c r="F45" s="104" t="s">
        <v>317</v>
      </c>
      <c r="G45" s="61" t="s">
        <v>219</v>
      </c>
      <c r="H45" s="91"/>
      <c r="I45" s="78" t="s">
        <v>101</v>
      </c>
      <c r="J45" s="78" t="s">
        <v>101</v>
      </c>
      <c r="K45" s="78" t="s">
        <v>101</v>
      </c>
      <c r="L45" s="98">
        <v>0</v>
      </c>
      <c r="M45" s="106"/>
      <c r="N45" s="18">
        <v>3</v>
      </c>
      <c r="O45" s="18" t="s">
        <v>102</v>
      </c>
      <c r="P45" s="18" t="s">
        <v>133</v>
      </c>
      <c r="R45" s="64" t="str">
        <f t="shared" si="0"/>
        <v>CP_38</v>
      </c>
      <c r="S45" s="104" t="s">
        <v>318</v>
      </c>
      <c r="T45" s="104" t="s">
        <v>319</v>
      </c>
      <c r="U45" s="64" t="s">
        <v>222</v>
      </c>
    </row>
    <row r="46" spans="1:21" s="4" customFormat="1" ht="25.2" x14ac:dyDescent="0.25">
      <c r="A46" s="12"/>
      <c r="B46" s="64" t="s">
        <v>85</v>
      </c>
      <c r="C46" s="110" t="s">
        <v>320</v>
      </c>
      <c r="D46" s="64" t="s">
        <v>14</v>
      </c>
      <c r="E46" s="104" t="s">
        <v>321</v>
      </c>
      <c r="F46" s="104" t="s">
        <v>322</v>
      </c>
      <c r="G46" s="61" t="s">
        <v>258</v>
      </c>
      <c r="H46" s="91"/>
      <c r="I46" s="78" t="s">
        <v>101</v>
      </c>
      <c r="J46" s="78" t="s">
        <v>101</v>
      </c>
      <c r="K46" s="78" t="s">
        <v>101</v>
      </c>
      <c r="L46" s="98">
        <v>0</v>
      </c>
      <c r="M46" s="106"/>
      <c r="N46" s="18">
        <v>3</v>
      </c>
      <c r="O46" s="18" t="s">
        <v>102</v>
      </c>
      <c r="P46" s="18" t="s">
        <v>133</v>
      </c>
      <c r="R46" s="64" t="str">
        <f t="shared" si="0"/>
        <v>CP_39</v>
      </c>
      <c r="S46" s="104" t="s">
        <v>323</v>
      </c>
      <c r="T46" s="104" t="s">
        <v>324</v>
      </c>
      <c r="U46" s="64" t="s">
        <v>261</v>
      </c>
    </row>
    <row r="47" spans="1:21" s="4" customFormat="1" ht="37.799999999999997" x14ac:dyDescent="0.25">
      <c r="A47" s="12"/>
      <c r="B47" s="64" t="s">
        <v>85</v>
      </c>
      <c r="C47" s="110" t="s">
        <v>325</v>
      </c>
      <c r="D47" s="64" t="s">
        <v>14</v>
      </c>
      <c r="E47" s="60" t="s">
        <v>263</v>
      </c>
      <c r="F47" s="60" t="s">
        <v>326</v>
      </c>
      <c r="G47" s="61" t="s">
        <v>219</v>
      </c>
      <c r="H47" s="91"/>
      <c r="I47" s="78" t="s">
        <v>101</v>
      </c>
      <c r="J47" s="78" t="s">
        <v>101</v>
      </c>
      <c r="K47" s="78" t="s">
        <v>101</v>
      </c>
      <c r="L47" s="98">
        <v>0</v>
      </c>
      <c r="M47" s="106"/>
      <c r="N47" s="18">
        <v>3</v>
      </c>
      <c r="O47" s="18" t="s">
        <v>102</v>
      </c>
      <c r="P47" s="18" t="s">
        <v>133</v>
      </c>
      <c r="R47" s="64" t="str">
        <f t="shared" si="0"/>
        <v>CP_40</v>
      </c>
      <c r="S47" s="64" t="s">
        <v>327</v>
      </c>
      <c r="T47" s="64" t="s">
        <v>328</v>
      </c>
      <c r="U47" s="64" t="s">
        <v>222</v>
      </c>
    </row>
    <row r="48" spans="1:21" s="4" customFormat="1" ht="113.4" x14ac:dyDescent="0.25">
      <c r="A48" s="12"/>
      <c r="B48" s="64" t="s">
        <v>129</v>
      </c>
      <c r="C48" s="110" t="s">
        <v>329</v>
      </c>
      <c r="D48" s="64" t="s">
        <v>14</v>
      </c>
      <c r="E48" s="64" t="s">
        <v>330</v>
      </c>
      <c r="F48" s="64" t="s">
        <v>331</v>
      </c>
      <c r="G48" s="61" t="s">
        <v>332</v>
      </c>
      <c r="H48" s="91" t="s">
        <v>333</v>
      </c>
      <c r="I48" s="78" t="s">
        <v>101</v>
      </c>
      <c r="J48" s="78" t="s">
        <v>101</v>
      </c>
      <c r="K48" s="78">
        <v>1</v>
      </c>
      <c r="L48" s="98">
        <v>1</v>
      </c>
      <c r="M48" s="106"/>
      <c r="N48" s="18">
        <v>1</v>
      </c>
      <c r="O48" s="18" t="s">
        <v>102</v>
      </c>
      <c r="P48" s="18" t="s">
        <v>92</v>
      </c>
      <c r="R48" s="64" t="str">
        <f t="shared" si="0"/>
        <v>CP_41</v>
      </c>
      <c r="S48" s="64" t="s">
        <v>334</v>
      </c>
      <c r="T48" s="64" t="s">
        <v>335</v>
      </c>
      <c r="U48" s="64" t="s">
        <v>336</v>
      </c>
    </row>
    <row r="49" spans="1:21" s="4" customFormat="1" ht="37.799999999999997" x14ac:dyDescent="0.25">
      <c r="A49" s="12"/>
      <c r="B49" s="64" t="s">
        <v>129</v>
      </c>
      <c r="C49" s="110" t="s">
        <v>337</v>
      </c>
      <c r="D49" s="64" t="s">
        <v>14</v>
      </c>
      <c r="E49" s="104" t="s">
        <v>338</v>
      </c>
      <c r="F49" s="104" t="s">
        <v>339</v>
      </c>
      <c r="G49" s="61" t="s">
        <v>332</v>
      </c>
      <c r="H49" s="91"/>
      <c r="I49" s="78" t="s">
        <v>101</v>
      </c>
      <c r="J49" s="78" t="s">
        <v>101</v>
      </c>
      <c r="K49" s="78">
        <v>1</v>
      </c>
      <c r="L49" s="98">
        <v>0</v>
      </c>
      <c r="M49" s="106"/>
      <c r="N49" s="18">
        <v>1</v>
      </c>
      <c r="O49" s="18" t="s">
        <v>102</v>
      </c>
      <c r="P49" s="18" t="s">
        <v>92</v>
      </c>
      <c r="R49" s="64" t="str">
        <f t="shared" si="0"/>
        <v>CP_42</v>
      </c>
      <c r="S49" s="104" t="s">
        <v>340</v>
      </c>
      <c r="T49" s="104" t="s">
        <v>341</v>
      </c>
      <c r="U49" s="64" t="s">
        <v>336</v>
      </c>
    </row>
    <row r="50" spans="1:21" s="4" customFormat="1" ht="37.799999999999997" x14ac:dyDescent="0.25">
      <c r="A50" s="12"/>
      <c r="B50" s="64" t="s">
        <v>85</v>
      </c>
      <c r="C50" s="110" t="s">
        <v>342</v>
      </c>
      <c r="D50" s="64" t="s">
        <v>14</v>
      </c>
      <c r="E50" s="113" t="s">
        <v>343</v>
      </c>
      <c r="F50" s="113" t="s">
        <v>344</v>
      </c>
      <c r="G50" s="61" t="s">
        <v>332</v>
      </c>
      <c r="H50" s="91"/>
      <c r="I50" s="78" t="s">
        <v>101</v>
      </c>
      <c r="J50" s="78" t="s">
        <v>101</v>
      </c>
      <c r="K50" s="78" t="s">
        <v>101</v>
      </c>
      <c r="L50" s="98">
        <v>0</v>
      </c>
      <c r="M50" s="106"/>
      <c r="N50" s="18">
        <v>1</v>
      </c>
      <c r="O50" s="18" t="s">
        <v>102</v>
      </c>
      <c r="P50" s="18" t="s">
        <v>92</v>
      </c>
      <c r="R50" s="64" t="str">
        <f t="shared" si="0"/>
        <v>CP_43</v>
      </c>
      <c r="S50" s="104" t="s">
        <v>345</v>
      </c>
      <c r="T50" s="104" t="s">
        <v>346</v>
      </c>
      <c r="U50" s="64" t="s">
        <v>347</v>
      </c>
    </row>
    <row r="51" spans="1:21" s="4" customFormat="1" ht="126" x14ac:dyDescent="0.25">
      <c r="A51" s="12"/>
      <c r="B51" s="64" t="s">
        <v>85</v>
      </c>
      <c r="C51" s="110" t="s">
        <v>348</v>
      </c>
      <c r="D51" s="64" t="s">
        <v>14</v>
      </c>
      <c r="E51" s="60" t="s">
        <v>349</v>
      </c>
      <c r="F51" s="60" t="s">
        <v>350</v>
      </c>
      <c r="G51" s="61" t="s">
        <v>351</v>
      </c>
      <c r="H51" s="91" t="s">
        <v>352</v>
      </c>
      <c r="I51" s="78" t="s">
        <v>101</v>
      </c>
      <c r="J51" s="78" t="s">
        <v>101</v>
      </c>
      <c r="K51" s="78" t="s">
        <v>101</v>
      </c>
      <c r="L51" s="98">
        <v>1</v>
      </c>
      <c r="M51" s="106"/>
      <c r="N51" s="18">
        <v>2</v>
      </c>
      <c r="O51" s="18" t="s">
        <v>102</v>
      </c>
      <c r="P51" s="18" t="s">
        <v>184</v>
      </c>
      <c r="R51" s="64" t="str">
        <f t="shared" si="0"/>
        <v>CP_44</v>
      </c>
      <c r="S51" s="64" t="s">
        <v>353</v>
      </c>
      <c r="T51" s="64" t="s">
        <v>354</v>
      </c>
      <c r="U51" s="64" t="s">
        <v>355</v>
      </c>
    </row>
    <row r="52" spans="1:21" s="4" customFormat="1" ht="163.80000000000001" x14ac:dyDescent="0.25">
      <c r="A52" s="12"/>
      <c r="B52" s="64" t="s">
        <v>85</v>
      </c>
      <c r="C52" s="110" t="s">
        <v>356</v>
      </c>
      <c r="D52" s="64" t="s">
        <v>14</v>
      </c>
      <c r="E52" s="60" t="s">
        <v>357</v>
      </c>
      <c r="F52" s="60" t="s">
        <v>358</v>
      </c>
      <c r="G52" s="61" t="s">
        <v>89</v>
      </c>
      <c r="H52" s="91"/>
      <c r="I52" s="78" t="s">
        <v>101</v>
      </c>
      <c r="J52" s="78" t="s">
        <v>101</v>
      </c>
      <c r="K52" s="78" t="s">
        <v>101</v>
      </c>
      <c r="L52" s="98">
        <v>0</v>
      </c>
      <c r="M52" s="106"/>
      <c r="N52" s="18">
        <v>2</v>
      </c>
      <c r="O52" s="18" t="s">
        <v>102</v>
      </c>
      <c r="P52" s="18" t="s">
        <v>184</v>
      </c>
      <c r="R52" s="64" t="str">
        <f t="shared" si="0"/>
        <v>CP_45</v>
      </c>
      <c r="S52" s="64" t="s">
        <v>359</v>
      </c>
      <c r="T52" s="64" t="s">
        <v>360</v>
      </c>
      <c r="U52" s="64" t="s">
        <v>95</v>
      </c>
    </row>
    <row r="53" spans="1:21" s="4" customFormat="1" ht="113.4" x14ac:dyDescent="0.25">
      <c r="A53" s="12"/>
      <c r="B53" s="64" t="s">
        <v>85</v>
      </c>
      <c r="C53" s="110" t="s">
        <v>361</v>
      </c>
      <c r="D53" s="64" t="s">
        <v>14</v>
      </c>
      <c r="E53" s="60" t="s">
        <v>362</v>
      </c>
      <c r="F53" s="60" t="s">
        <v>363</v>
      </c>
      <c r="G53" s="61" t="s">
        <v>89</v>
      </c>
      <c r="H53" s="91"/>
      <c r="I53" s="78" t="s">
        <v>101</v>
      </c>
      <c r="J53" s="78" t="s">
        <v>101</v>
      </c>
      <c r="K53" s="78" t="s">
        <v>101</v>
      </c>
      <c r="L53" s="98">
        <v>0</v>
      </c>
      <c r="M53" s="106"/>
      <c r="N53" s="18">
        <v>2</v>
      </c>
      <c r="O53" s="18" t="s">
        <v>102</v>
      </c>
      <c r="P53" s="18" t="s">
        <v>184</v>
      </c>
      <c r="R53" s="64" t="str">
        <f t="shared" si="0"/>
        <v>CP_46</v>
      </c>
      <c r="S53" s="64" t="s">
        <v>364</v>
      </c>
      <c r="T53" s="64" t="s">
        <v>365</v>
      </c>
      <c r="U53" s="64" t="s">
        <v>95</v>
      </c>
    </row>
    <row r="54" spans="1:21" s="4" customFormat="1" ht="88.2" x14ac:dyDescent="0.25">
      <c r="A54" s="12"/>
      <c r="B54" s="64" t="s">
        <v>129</v>
      </c>
      <c r="C54" s="110" t="s">
        <v>366</v>
      </c>
      <c r="D54" s="64" t="s">
        <v>14</v>
      </c>
      <c r="E54" s="64" t="s">
        <v>367</v>
      </c>
      <c r="F54" s="64" t="s">
        <v>368</v>
      </c>
      <c r="G54" s="61" t="s">
        <v>89</v>
      </c>
      <c r="H54" s="91" t="s">
        <v>369</v>
      </c>
      <c r="I54" s="78" t="s">
        <v>101</v>
      </c>
      <c r="J54" s="78" t="s">
        <v>101</v>
      </c>
      <c r="K54" s="78" t="s">
        <v>101</v>
      </c>
      <c r="L54" s="98">
        <v>1</v>
      </c>
      <c r="M54" s="106"/>
      <c r="N54" s="18">
        <v>1</v>
      </c>
      <c r="O54" s="18" t="s">
        <v>102</v>
      </c>
      <c r="P54" s="18" t="s">
        <v>92</v>
      </c>
      <c r="R54" s="64" t="str">
        <f t="shared" si="0"/>
        <v>CP_47</v>
      </c>
      <c r="S54" s="64" t="s">
        <v>370</v>
      </c>
      <c r="T54" s="64" t="s">
        <v>371</v>
      </c>
      <c r="U54" s="64" t="s">
        <v>95</v>
      </c>
    </row>
    <row r="55" spans="1:21" s="4" customFormat="1" ht="100.8" x14ac:dyDescent="0.25">
      <c r="A55" s="12"/>
      <c r="B55" s="64" t="s">
        <v>129</v>
      </c>
      <c r="C55" s="110" t="s">
        <v>372</v>
      </c>
      <c r="D55" s="64" t="s">
        <v>14</v>
      </c>
      <c r="E55" s="104" t="s">
        <v>373</v>
      </c>
      <c r="F55" s="104" t="s">
        <v>374</v>
      </c>
      <c r="G55" s="61" t="s">
        <v>89</v>
      </c>
      <c r="H55" s="91"/>
      <c r="I55" s="78" t="s">
        <v>101</v>
      </c>
      <c r="J55" s="78" t="s">
        <v>101</v>
      </c>
      <c r="K55" s="78" t="s">
        <v>101</v>
      </c>
      <c r="L55" s="98">
        <v>0</v>
      </c>
      <c r="M55" s="106"/>
      <c r="N55" s="18">
        <v>2</v>
      </c>
      <c r="O55" s="18" t="s">
        <v>102</v>
      </c>
      <c r="P55" s="18" t="s">
        <v>184</v>
      </c>
      <c r="R55" s="64" t="str">
        <f t="shared" si="0"/>
        <v>CP_48</v>
      </c>
      <c r="S55" s="104" t="s">
        <v>375</v>
      </c>
      <c r="T55" s="104" t="s">
        <v>376</v>
      </c>
      <c r="U55" s="64" t="s">
        <v>95</v>
      </c>
    </row>
    <row r="56" spans="1:21" s="4" customFormat="1" ht="138.6" x14ac:dyDescent="0.25">
      <c r="A56" s="12"/>
      <c r="B56" s="64" t="s">
        <v>129</v>
      </c>
      <c r="C56" s="110" t="s">
        <v>377</v>
      </c>
      <c r="D56" s="64" t="s">
        <v>14</v>
      </c>
      <c r="E56" s="64" t="s">
        <v>378</v>
      </c>
      <c r="F56" s="64" t="s">
        <v>379</v>
      </c>
      <c r="G56" s="61" t="s">
        <v>380</v>
      </c>
      <c r="H56" s="91"/>
      <c r="I56" s="78" t="s">
        <v>101</v>
      </c>
      <c r="J56" s="78" t="s">
        <v>101</v>
      </c>
      <c r="K56" s="78" t="s">
        <v>101</v>
      </c>
      <c r="L56" s="98">
        <v>0</v>
      </c>
      <c r="M56" s="106"/>
      <c r="N56" s="18">
        <v>1</v>
      </c>
      <c r="O56" s="18" t="s">
        <v>102</v>
      </c>
      <c r="P56" s="18" t="s">
        <v>92</v>
      </c>
      <c r="R56" s="64" t="str">
        <f t="shared" si="0"/>
        <v>CP_49</v>
      </c>
      <c r="S56" s="64" t="s">
        <v>381</v>
      </c>
      <c r="T56" s="64" t="s">
        <v>382</v>
      </c>
      <c r="U56" s="64" t="s">
        <v>383</v>
      </c>
    </row>
    <row r="57" spans="1:21" s="4" customFormat="1" ht="100.8" x14ac:dyDescent="0.25">
      <c r="A57" s="12"/>
      <c r="B57" s="64" t="s">
        <v>129</v>
      </c>
      <c r="C57" s="110" t="s">
        <v>384</v>
      </c>
      <c r="D57" s="64" t="s">
        <v>14</v>
      </c>
      <c r="E57" s="104" t="s">
        <v>385</v>
      </c>
      <c r="F57" s="104" t="s">
        <v>386</v>
      </c>
      <c r="G57" s="61" t="s">
        <v>380</v>
      </c>
      <c r="H57" s="91"/>
      <c r="I57" s="78" t="s">
        <v>101</v>
      </c>
      <c r="J57" s="78" t="s">
        <v>101</v>
      </c>
      <c r="K57" s="78" t="s">
        <v>101</v>
      </c>
      <c r="L57" s="98">
        <v>0</v>
      </c>
      <c r="M57" s="106"/>
      <c r="N57" s="18">
        <v>2</v>
      </c>
      <c r="O57" s="18" t="s">
        <v>102</v>
      </c>
      <c r="P57" s="18" t="s">
        <v>184</v>
      </c>
      <c r="R57" s="64" t="str">
        <f t="shared" si="0"/>
        <v>CP_50</v>
      </c>
      <c r="S57" s="104" t="s">
        <v>387</v>
      </c>
      <c r="T57" s="104" t="s">
        <v>388</v>
      </c>
      <c r="U57" s="64" t="s">
        <v>383</v>
      </c>
    </row>
    <row r="58" spans="1:21" s="4" customFormat="1" ht="50.4" x14ac:dyDescent="0.25">
      <c r="A58" s="12"/>
      <c r="B58" s="64" t="s">
        <v>129</v>
      </c>
      <c r="C58" s="110" t="s">
        <v>389</v>
      </c>
      <c r="D58" s="64" t="s">
        <v>14</v>
      </c>
      <c r="E58" s="104" t="s">
        <v>390</v>
      </c>
      <c r="F58" s="104" t="s">
        <v>391</v>
      </c>
      <c r="G58" s="61" t="s">
        <v>89</v>
      </c>
      <c r="H58" s="91"/>
      <c r="I58" s="78" t="s">
        <v>101</v>
      </c>
      <c r="J58" s="78" t="s">
        <v>101</v>
      </c>
      <c r="K58" s="78" t="s">
        <v>101</v>
      </c>
      <c r="L58" s="98">
        <v>0</v>
      </c>
      <c r="M58" s="106"/>
      <c r="N58" s="18">
        <v>2</v>
      </c>
      <c r="O58" s="18" t="s">
        <v>102</v>
      </c>
      <c r="P58" s="18" t="s">
        <v>184</v>
      </c>
      <c r="R58" s="64" t="str">
        <f t="shared" si="0"/>
        <v>CP_51</v>
      </c>
      <c r="S58" s="104" t="s">
        <v>392</v>
      </c>
      <c r="T58" s="104" t="s">
        <v>393</v>
      </c>
      <c r="U58" s="64" t="s">
        <v>95</v>
      </c>
    </row>
    <row r="59" spans="1:21" s="4" customFormat="1" ht="151.19999999999999" x14ac:dyDescent="0.25">
      <c r="A59" s="12"/>
      <c r="B59" s="64" t="s">
        <v>129</v>
      </c>
      <c r="C59" s="110" t="s">
        <v>394</v>
      </c>
      <c r="D59" s="64" t="s">
        <v>14</v>
      </c>
      <c r="E59" s="64" t="s">
        <v>395</v>
      </c>
      <c r="F59" s="64" t="s">
        <v>396</v>
      </c>
      <c r="G59" s="61" t="s">
        <v>397</v>
      </c>
      <c r="H59" s="91"/>
      <c r="I59" s="78" t="s">
        <v>101</v>
      </c>
      <c r="J59" s="78" t="s">
        <v>101</v>
      </c>
      <c r="K59" s="78" t="s">
        <v>101</v>
      </c>
      <c r="L59" s="98">
        <v>0</v>
      </c>
      <c r="M59" s="106"/>
      <c r="N59" s="18">
        <v>1</v>
      </c>
      <c r="O59" s="18" t="s">
        <v>102</v>
      </c>
      <c r="P59" s="18" t="s">
        <v>92</v>
      </c>
      <c r="R59" s="64" t="str">
        <f t="shared" si="0"/>
        <v>CP_52</v>
      </c>
      <c r="S59" s="64" t="s">
        <v>398</v>
      </c>
      <c r="T59" s="64" t="s">
        <v>399</v>
      </c>
      <c r="U59" s="64" t="s">
        <v>400</v>
      </c>
    </row>
    <row r="60" spans="1:21" s="4" customFormat="1" ht="214.2" x14ac:dyDescent="0.25">
      <c r="A60" s="12"/>
      <c r="B60" s="64" t="s">
        <v>129</v>
      </c>
      <c r="C60" s="110" t="s">
        <v>401</v>
      </c>
      <c r="D60" s="64" t="s">
        <v>14</v>
      </c>
      <c r="E60" s="64" t="s">
        <v>402</v>
      </c>
      <c r="F60" s="64" t="s">
        <v>403</v>
      </c>
      <c r="G60" s="61" t="s">
        <v>404</v>
      </c>
      <c r="H60" s="91" t="s">
        <v>405</v>
      </c>
      <c r="I60" s="78" t="s">
        <v>101</v>
      </c>
      <c r="J60" s="78" t="s">
        <v>101</v>
      </c>
      <c r="K60" s="78" t="s">
        <v>101</v>
      </c>
      <c r="L60" s="98">
        <v>1</v>
      </c>
      <c r="M60" s="106"/>
      <c r="N60" s="18">
        <v>1</v>
      </c>
      <c r="O60" s="18" t="s">
        <v>102</v>
      </c>
      <c r="P60" s="18" t="s">
        <v>92</v>
      </c>
      <c r="R60" s="64" t="str">
        <f t="shared" si="0"/>
        <v>CP_53</v>
      </c>
      <c r="S60" s="64" t="s">
        <v>406</v>
      </c>
      <c r="T60" s="64" t="s">
        <v>407</v>
      </c>
      <c r="U60" s="64" t="s">
        <v>408</v>
      </c>
    </row>
    <row r="61" spans="1:21" s="4" customFormat="1" ht="63" x14ac:dyDescent="0.25">
      <c r="A61" s="12"/>
      <c r="B61" s="64" t="s">
        <v>129</v>
      </c>
      <c r="C61" s="110" t="s">
        <v>409</v>
      </c>
      <c r="D61" s="64" t="s">
        <v>14</v>
      </c>
      <c r="E61" s="64" t="s">
        <v>410</v>
      </c>
      <c r="F61" s="64" t="s">
        <v>411</v>
      </c>
      <c r="G61" s="61" t="s">
        <v>5485</v>
      </c>
      <c r="H61" s="91" t="s">
        <v>412</v>
      </c>
      <c r="I61" s="78" t="s">
        <v>101</v>
      </c>
      <c r="J61" s="78" t="s">
        <v>101</v>
      </c>
      <c r="K61" s="78" t="s">
        <v>101</v>
      </c>
      <c r="L61" s="98">
        <v>1</v>
      </c>
      <c r="M61" s="106"/>
      <c r="N61" s="18">
        <v>2</v>
      </c>
      <c r="O61" s="18" t="s">
        <v>102</v>
      </c>
      <c r="P61" s="18" t="s">
        <v>184</v>
      </c>
      <c r="R61" s="64" t="str">
        <f t="shared" si="0"/>
        <v>CP_54</v>
      </c>
      <c r="S61" s="64" t="s">
        <v>413</v>
      </c>
      <c r="T61" s="64" t="s">
        <v>414</v>
      </c>
      <c r="U61" s="64" t="s">
        <v>207</v>
      </c>
    </row>
    <row r="62" spans="1:21" s="4" customFormat="1" ht="37.799999999999997" x14ac:dyDescent="0.25">
      <c r="A62" s="12"/>
      <c r="B62" s="64" t="s">
        <v>129</v>
      </c>
      <c r="C62" s="110" t="s">
        <v>415</v>
      </c>
      <c r="D62" s="64" t="s">
        <v>14</v>
      </c>
      <c r="E62" s="64" t="s">
        <v>416</v>
      </c>
      <c r="F62" s="64" t="s">
        <v>417</v>
      </c>
      <c r="G62" s="61" t="s">
        <v>418</v>
      </c>
      <c r="H62" s="91"/>
      <c r="I62" s="78" t="s">
        <v>101</v>
      </c>
      <c r="J62" s="78" t="s">
        <v>101</v>
      </c>
      <c r="K62" s="78" t="s">
        <v>101</v>
      </c>
      <c r="L62" s="98">
        <v>0</v>
      </c>
      <c r="M62" s="106"/>
      <c r="N62" s="18">
        <v>2</v>
      </c>
      <c r="O62" s="18" t="s">
        <v>102</v>
      </c>
      <c r="P62" s="18" t="s">
        <v>184</v>
      </c>
      <c r="R62" s="64" t="str">
        <f t="shared" si="0"/>
        <v>CP_55</v>
      </c>
      <c r="S62" s="64" t="s">
        <v>419</v>
      </c>
      <c r="T62" s="64" t="s">
        <v>420</v>
      </c>
      <c r="U62" s="64" t="s">
        <v>421</v>
      </c>
    </row>
    <row r="63" spans="1:21" s="4" customFormat="1" ht="50.4" x14ac:dyDescent="0.25">
      <c r="A63" s="12"/>
      <c r="B63" s="64" t="s">
        <v>85</v>
      </c>
      <c r="C63" s="110" t="s">
        <v>422</v>
      </c>
      <c r="D63" s="64" t="s">
        <v>14</v>
      </c>
      <c r="E63" s="64" t="s">
        <v>423</v>
      </c>
      <c r="F63" s="64" t="s">
        <v>424</v>
      </c>
      <c r="G63" s="61" t="s">
        <v>425</v>
      </c>
      <c r="H63" s="91"/>
      <c r="I63" s="78" t="s">
        <v>101</v>
      </c>
      <c r="J63" s="78" t="s">
        <v>101</v>
      </c>
      <c r="K63" s="78" t="s">
        <v>101</v>
      </c>
      <c r="L63" s="98">
        <v>0</v>
      </c>
      <c r="M63" s="106"/>
      <c r="N63" s="18">
        <v>2</v>
      </c>
      <c r="O63" s="18" t="s">
        <v>102</v>
      </c>
      <c r="P63" s="18" t="s">
        <v>184</v>
      </c>
      <c r="R63" s="64" t="str">
        <f t="shared" si="0"/>
        <v>CP_56</v>
      </c>
      <c r="S63" s="64" t="s">
        <v>426</v>
      </c>
      <c r="T63" s="64" t="s">
        <v>427</v>
      </c>
      <c r="U63" s="64" t="s">
        <v>428</v>
      </c>
    </row>
    <row r="64" spans="1:21" s="4" customFormat="1" ht="37.799999999999997" x14ac:dyDescent="0.25">
      <c r="A64" s="12"/>
      <c r="B64" s="64" t="s">
        <v>85</v>
      </c>
      <c r="C64" s="110" t="s">
        <v>429</v>
      </c>
      <c r="D64" s="64" t="s">
        <v>14</v>
      </c>
      <c r="E64" s="64" t="s">
        <v>430</v>
      </c>
      <c r="F64" s="64" t="s">
        <v>431</v>
      </c>
      <c r="G64" s="61" t="s">
        <v>418</v>
      </c>
      <c r="H64" s="91"/>
      <c r="I64" s="78" t="s">
        <v>101</v>
      </c>
      <c r="J64" s="78" t="s">
        <v>101</v>
      </c>
      <c r="K64" s="78" t="s">
        <v>101</v>
      </c>
      <c r="L64" s="98">
        <v>0</v>
      </c>
      <c r="M64" s="106"/>
      <c r="N64" s="18">
        <v>2</v>
      </c>
      <c r="O64" s="18" t="s">
        <v>102</v>
      </c>
      <c r="P64" s="18" t="s">
        <v>184</v>
      </c>
      <c r="R64" s="64" t="str">
        <f t="shared" si="0"/>
        <v>CP_57</v>
      </c>
      <c r="S64" s="64" t="s">
        <v>432</v>
      </c>
      <c r="T64" s="64" t="s">
        <v>433</v>
      </c>
      <c r="U64" s="64" t="s">
        <v>421</v>
      </c>
    </row>
    <row r="65" spans="1:21" s="4" customFormat="1" ht="88.2" x14ac:dyDescent="0.25">
      <c r="A65" s="12"/>
      <c r="B65" s="64" t="s">
        <v>85</v>
      </c>
      <c r="C65" s="110" t="s">
        <v>434</v>
      </c>
      <c r="D65" s="111" t="s">
        <v>14</v>
      </c>
      <c r="E65" s="112" t="s">
        <v>435</v>
      </c>
      <c r="F65" s="112" t="s">
        <v>436</v>
      </c>
      <c r="G65" s="61" t="s">
        <v>437</v>
      </c>
      <c r="H65" s="91"/>
      <c r="I65" s="78" t="s">
        <v>101</v>
      </c>
      <c r="J65" s="78" t="s">
        <v>101</v>
      </c>
      <c r="K65" s="78" t="s">
        <v>101</v>
      </c>
      <c r="L65" s="98">
        <v>0</v>
      </c>
      <c r="M65" s="106"/>
      <c r="N65" s="18">
        <v>3</v>
      </c>
      <c r="O65" s="18" t="s">
        <v>102</v>
      </c>
      <c r="P65" s="18" t="s">
        <v>133</v>
      </c>
      <c r="R65" s="64" t="str">
        <f t="shared" si="0"/>
        <v>CP_58</v>
      </c>
      <c r="S65" s="112" t="s">
        <v>438</v>
      </c>
      <c r="T65" s="112" t="s">
        <v>439</v>
      </c>
      <c r="U65" s="64" t="s">
        <v>440</v>
      </c>
    </row>
    <row r="66" spans="1:21" s="4" customFormat="1" ht="75.599999999999994" x14ac:dyDescent="0.25">
      <c r="A66" s="12"/>
      <c r="B66" s="64" t="s">
        <v>129</v>
      </c>
      <c r="C66" s="110" t="s">
        <v>441</v>
      </c>
      <c r="D66" s="64" t="s">
        <v>14</v>
      </c>
      <c r="E66" s="104" t="s">
        <v>442</v>
      </c>
      <c r="F66" s="104" t="s">
        <v>443</v>
      </c>
      <c r="G66" s="61" t="s">
        <v>89</v>
      </c>
      <c r="H66" s="91"/>
      <c r="I66" s="78" t="s">
        <v>101</v>
      </c>
      <c r="J66" s="78" t="s">
        <v>101</v>
      </c>
      <c r="K66" s="78" t="s">
        <v>101</v>
      </c>
      <c r="L66" s="98">
        <v>0</v>
      </c>
      <c r="M66" s="106"/>
      <c r="N66" s="18">
        <v>3</v>
      </c>
      <c r="O66" s="18" t="s">
        <v>102</v>
      </c>
      <c r="P66" s="18" t="s">
        <v>133</v>
      </c>
      <c r="R66" s="64" t="str">
        <f t="shared" si="0"/>
        <v>CP_59</v>
      </c>
      <c r="S66" s="104" t="s">
        <v>444</v>
      </c>
      <c r="T66" s="104" t="s">
        <v>445</v>
      </c>
      <c r="U66" s="64" t="s">
        <v>95</v>
      </c>
    </row>
    <row r="67" spans="1:21" s="4" customFormat="1" ht="75.599999999999994" x14ac:dyDescent="0.25">
      <c r="A67" s="12"/>
      <c r="B67" s="64" t="s">
        <v>129</v>
      </c>
      <c r="C67" s="110" t="s">
        <v>446</v>
      </c>
      <c r="D67" s="64" t="s">
        <v>14</v>
      </c>
      <c r="E67" s="104" t="s">
        <v>447</v>
      </c>
      <c r="F67" s="104" t="s">
        <v>448</v>
      </c>
      <c r="G67" s="61" t="s">
        <v>89</v>
      </c>
      <c r="H67" s="91" t="s">
        <v>449</v>
      </c>
      <c r="I67" s="78" t="s">
        <v>101</v>
      </c>
      <c r="J67" s="78" t="s">
        <v>101</v>
      </c>
      <c r="K67" s="78" t="s">
        <v>101</v>
      </c>
      <c r="L67" s="98">
        <v>0</v>
      </c>
      <c r="M67" s="106"/>
      <c r="N67" s="18">
        <v>1</v>
      </c>
      <c r="O67" s="18" t="s">
        <v>91</v>
      </c>
      <c r="P67" s="18" t="s">
        <v>92</v>
      </c>
      <c r="R67" s="64" t="str">
        <f t="shared" si="0"/>
        <v>CP_60</v>
      </c>
      <c r="S67" s="104" t="s">
        <v>450</v>
      </c>
      <c r="T67" s="104" t="s">
        <v>451</v>
      </c>
      <c r="U67" s="64" t="s">
        <v>95</v>
      </c>
    </row>
    <row r="68" spans="1:21" s="4" customFormat="1" ht="63" x14ac:dyDescent="0.25">
      <c r="A68" s="12"/>
      <c r="B68" s="64" t="s">
        <v>129</v>
      </c>
      <c r="C68" s="110" t="s">
        <v>452</v>
      </c>
      <c r="D68" s="64" t="s">
        <v>14</v>
      </c>
      <c r="E68" s="104" t="s">
        <v>453</v>
      </c>
      <c r="F68" s="104" t="s">
        <v>454</v>
      </c>
      <c r="G68" s="61" t="s">
        <v>219</v>
      </c>
      <c r="H68" s="91"/>
      <c r="I68" s="78" t="s">
        <v>101</v>
      </c>
      <c r="J68" s="78" t="s">
        <v>101</v>
      </c>
      <c r="K68" s="78" t="s">
        <v>101</v>
      </c>
      <c r="L68" s="98">
        <v>0</v>
      </c>
      <c r="M68" s="106"/>
      <c r="N68" s="18">
        <v>1</v>
      </c>
      <c r="O68" s="18" t="s">
        <v>102</v>
      </c>
      <c r="P68" s="18" t="s">
        <v>92</v>
      </c>
      <c r="R68" s="64" t="str">
        <f t="shared" si="0"/>
        <v>CP_61</v>
      </c>
      <c r="S68" s="104" t="s">
        <v>455</v>
      </c>
      <c r="T68" s="104" t="s">
        <v>456</v>
      </c>
      <c r="U68" s="64" t="s">
        <v>222</v>
      </c>
    </row>
    <row r="69" spans="1:21" s="4" customFormat="1" ht="25.2" x14ac:dyDescent="0.25">
      <c r="A69" s="12"/>
      <c r="B69" s="64" t="s">
        <v>85</v>
      </c>
      <c r="C69" s="110" t="s">
        <v>457</v>
      </c>
      <c r="D69" s="64" t="s">
        <v>14</v>
      </c>
      <c r="E69" s="112" t="s">
        <v>461</v>
      </c>
      <c r="F69" s="112" t="s">
        <v>462</v>
      </c>
      <c r="G69" s="61" t="s">
        <v>5485</v>
      </c>
      <c r="H69" s="91"/>
      <c r="I69" s="78" t="s">
        <v>101</v>
      </c>
      <c r="J69" s="78" t="s">
        <v>101</v>
      </c>
      <c r="K69" s="78" t="s">
        <v>101</v>
      </c>
      <c r="L69" s="98">
        <v>0</v>
      </c>
      <c r="M69" s="106"/>
      <c r="N69" s="18">
        <v>3</v>
      </c>
      <c r="O69" s="18" t="s">
        <v>102</v>
      </c>
      <c r="P69" s="18" t="s">
        <v>133</v>
      </c>
      <c r="R69" s="64" t="str">
        <f t="shared" ref="R69:R86" si="1">C69</f>
        <v>CP_62</v>
      </c>
      <c r="S69" s="112" t="s">
        <v>463</v>
      </c>
      <c r="T69" s="112" t="s">
        <v>464</v>
      </c>
      <c r="U69" s="64" t="s">
        <v>207</v>
      </c>
    </row>
    <row r="70" spans="1:21" s="4" customFormat="1" ht="37.799999999999997" x14ac:dyDescent="0.25">
      <c r="A70" s="12"/>
      <c r="B70" s="64" t="s">
        <v>85</v>
      </c>
      <c r="C70" s="110" t="s">
        <v>458</v>
      </c>
      <c r="D70" s="64" t="s">
        <v>14</v>
      </c>
      <c r="E70" s="112" t="s">
        <v>466</v>
      </c>
      <c r="F70" s="112" t="s">
        <v>467</v>
      </c>
      <c r="G70" s="61" t="s">
        <v>468</v>
      </c>
      <c r="H70" s="91" t="s">
        <v>469</v>
      </c>
      <c r="I70" s="78" t="s">
        <v>101</v>
      </c>
      <c r="J70" s="78" t="s">
        <v>101</v>
      </c>
      <c r="K70" s="78" t="s">
        <v>101</v>
      </c>
      <c r="L70" s="98">
        <v>1</v>
      </c>
      <c r="M70" s="106"/>
      <c r="N70" s="18">
        <v>2</v>
      </c>
      <c r="O70" s="18" t="s">
        <v>102</v>
      </c>
      <c r="P70" s="18" t="s">
        <v>184</v>
      </c>
      <c r="R70" s="64" t="str">
        <f t="shared" si="1"/>
        <v>CP_63</v>
      </c>
      <c r="S70" s="112" t="s">
        <v>470</v>
      </c>
      <c r="T70" s="112" t="s">
        <v>471</v>
      </c>
      <c r="U70" s="64" t="s">
        <v>472</v>
      </c>
    </row>
    <row r="71" spans="1:21" s="4" customFormat="1" ht="63" x14ac:dyDescent="0.25">
      <c r="A71" s="12"/>
      <c r="B71" s="64" t="s">
        <v>85</v>
      </c>
      <c r="C71" s="110" t="s">
        <v>459</v>
      </c>
      <c r="D71" s="64" t="s">
        <v>14</v>
      </c>
      <c r="E71" s="112" t="s">
        <v>474</v>
      </c>
      <c r="F71" s="112" t="s">
        <v>475</v>
      </c>
      <c r="G71" s="61" t="s">
        <v>5485</v>
      </c>
      <c r="H71" s="91"/>
      <c r="I71" s="78" t="s">
        <v>101</v>
      </c>
      <c r="J71" s="78" t="s">
        <v>101</v>
      </c>
      <c r="K71" s="78" t="s">
        <v>101</v>
      </c>
      <c r="L71" s="98">
        <v>0</v>
      </c>
      <c r="M71" s="106"/>
      <c r="N71" s="18">
        <v>3</v>
      </c>
      <c r="O71" s="18" t="s">
        <v>102</v>
      </c>
      <c r="P71" s="18" t="s">
        <v>133</v>
      </c>
      <c r="R71" s="64" t="str">
        <f t="shared" si="1"/>
        <v>CP_64</v>
      </c>
      <c r="S71" s="112" t="s">
        <v>476</v>
      </c>
      <c r="T71" s="112" t="s">
        <v>477</v>
      </c>
      <c r="U71" s="64" t="s">
        <v>207</v>
      </c>
    </row>
    <row r="72" spans="1:21" s="4" customFormat="1" ht="138.6" x14ac:dyDescent="0.25">
      <c r="A72" s="12"/>
      <c r="B72" s="64" t="s">
        <v>129</v>
      </c>
      <c r="C72" s="110" t="s">
        <v>460</v>
      </c>
      <c r="D72" s="114" t="s">
        <v>14</v>
      </c>
      <c r="E72" s="114" t="s">
        <v>479</v>
      </c>
      <c r="F72" s="114" t="s">
        <v>480</v>
      </c>
      <c r="G72" s="61" t="s">
        <v>481</v>
      </c>
      <c r="H72" s="91"/>
      <c r="I72" s="78" t="s">
        <v>101</v>
      </c>
      <c r="J72" s="78" t="s">
        <v>101</v>
      </c>
      <c r="K72" s="78" t="s">
        <v>101</v>
      </c>
      <c r="L72" s="98">
        <v>0</v>
      </c>
      <c r="M72" s="106"/>
      <c r="N72" s="18">
        <v>2</v>
      </c>
      <c r="O72" s="18" t="s">
        <v>102</v>
      </c>
      <c r="P72" s="18" t="s">
        <v>184</v>
      </c>
      <c r="R72" s="64" t="str">
        <f t="shared" si="1"/>
        <v>CP_65</v>
      </c>
      <c r="S72" s="64" t="s">
        <v>482</v>
      </c>
      <c r="T72" s="64" t="s">
        <v>483</v>
      </c>
      <c r="U72" s="64" t="s">
        <v>484</v>
      </c>
    </row>
    <row r="73" spans="1:21" s="4" customFormat="1" ht="100.8" x14ac:dyDescent="0.25">
      <c r="A73" s="12"/>
      <c r="B73" s="64" t="s">
        <v>129</v>
      </c>
      <c r="C73" s="110" t="s">
        <v>465</v>
      </c>
      <c r="D73" s="114" t="s">
        <v>14</v>
      </c>
      <c r="E73" s="114" t="s">
        <v>486</v>
      </c>
      <c r="F73" s="114" t="s">
        <v>487</v>
      </c>
      <c r="G73" s="61" t="s">
        <v>488</v>
      </c>
      <c r="H73" s="91"/>
      <c r="I73" s="78" t="s">
        <v>101</v>
      </c>
      <c r="J73" s="78" t="s">
        <v>101</v>
      </c>
      <c r="K73" s="78" t="s">
        <v>101</v>
      </c>
      <c r="L73" s="98">
        <v>0</v>
      </c>
      <c r="M73" s="106"/>
      <c r="N73" s="18">
        <v>3</v>
      </c>
      <c r="O73" s="18" t="s">
        <v>102</v>
      </c>
      <c r="P73" s="18" t="s">
        <v>133</v>
      </c>
      <c r="R73" s="64" t="str">
        <f t="shared" si="1"/>
        <v>CP_66</v>
      </c>
      <c r="S73" s="64" t="s">
        <v>489</v>
      </c>
      <c r="T73" s="64" t="s">
        <v>490</v>
      </c>
      <c r="U73" s="64" t="s">
        <v>491</v>
      </c>
    </row>
    <row r="74" spans="1:21" s="4" customFormat="1" ht="25.2" x14ac:dyDescent="0.25">
      <c r="A74" s="12"/>
      <c r="B74" s="64" t="s">
        <v>129</v>
      </c>
      <c r="C74" s="110" t="s">
        <v>473</v>
      </c>
      <c r="D74" s="114" t="s">
        <v>14</v>
      </c>
      <c r="E74" s="114" t="s">
        <v>493</v>
      </c>
      <c r="F74" s="114" t="s">
        <v>494</v>
      </c>
      <c r="G74" s="61" t="s">
        <v>89</v>
      </c>
      <c r="H74" s="91"/>
      <c r="I74" s="78" t="s">
        <v>101</v>
      </c>
      <c r="J74" s="78" t="s">
        <v>101</v>
      </c>
      <c r="K74" s="78" t="s">
        <v>101</v>
      </c>
      <c r="L74" s="98">
        <v>0</v>
      </c>
      <c r="M74" s="106"/>
      <c r="N74" s="18">
        <v>3</v>
      </c>
      <c r="O74" s="18" t="s">
        <v>102</v>
      </c>
      <c r="P74" s="18" t="s">
        <v>133</v>
      </c>
      <c r="R74" s="64" t="str">
        <f t="shared" si="1"/>
        <v>CP_67</v>
      </c>
      <c r="S74" s="64" t="s">
        <v>495</v>
      </c>
      <c r="T74" s="64" t="s">
        <v>496</v>
      </c>
      <c r="U74" s="64" t="s">
        <v>95</v>
      </c>
    </row>
    <row r="75" spans="1:21" s="4" customFormat="1" ht="37.799999999999997" x14ac:dyDescent="0.25">
      <c r="A75" s="12"/>
      <c r="B75" s="64" t="s">
        <v>129</v>
      </c>
      <c r="C75" s="110" t="s">
        <v>478</v>
      </c>
      <c r="D75" s="114" t="s">
        <v>14</v>
      </c>
      <c r="E75" s="114" t="s">
        <v>498</v>
      </c>
      <c r="F75" s="114" t="s">
        <v>499</v>
      </c>
      <c r="G75" s="61" t="s">
        <v>500</v>
      </c>
      <c r="H75" s="91" t="s">
        <v>501</v>
      </c>
      <c r="I75" s="78" t="s">
        <v>101</v>
      </c>
      <c r="J75" s="78" t="s">
        <v>101</v>
      </c>
      <c r="K75" s="78" t="s">
        <v>101</v>
      </c>
      <c r="L75" s="98">
        <v>1</v>
      </c>
      <c r="M75" s="106"/>
      <c r="N75" s="18">
        <v>2</v>
      </c>
      <c r="O75" s="18" t="s">
        <v>102</v>
      </c>
      <c r="P75" s="18" t="s">
        <v>184</v>
      </c>
      <c r="R75" s="64" t="str">
        <f t="shared" si="1"/>
        <v>CP_68</v>
      </c>
      <c r="S75" s="64" t="s">
        <v>502</v>
      </c>
      <c r="T75" s="64" t="s">
        <v>503</v>
      </c>
      <c r="U75" s="64" t="s">
        <v>347</v>
      </c>
    </row>
    <row r="76" spans="1:21" s="4" customFormat="1" ht="37.799999999999997" x14ac:dyDescent="0.25">
      <c r="A76" s="12"/>
      <c r="B76" s="64" t="s">
        <v>129</v>
      </c>
      <c r="C76" s="110" t="s">
        <v>485</v>
      </c>
      <c r="D76" s="114" t="s">
        <v>14</v>
      </c>
      <c r="E76" s="114" t="s">
        <v>505</v>
      </c>
      <c r="F76" s="114" t="s">
        <v>506</v>
      </c>
      <c r="G76" s="61" t="s">
        <v>89</v>
      </c>
      <c r="H76" s="91"/>
      <c r="I76" s="78" t="s">
        <v>101</v>
      </c>
      <c r="J76" s="78" t="s">
        <v>101</v>
      </c>
      <c r="K76" s="78" t="s">
        <v>101</v>
      </c>
      <c r="L76" s="98">
        <v>0</v>
      </c>
      <c r="M76" s="106"/>
      <c r="N76" s="18">
        <v>3</v>
      </c>
      <c r="O76" s="18" t="s">
        <v>102</v>
      </c>
      <c r="P76" s="18" t="s">
        <v>133</v>
      </c>
      <c r="R76" s="64" t="str">
        <f t="shared" si="1"/>
        <v>CP_69</v>
      </c>
      <c r="S76" s="64" t="s">
        <v>507</v>
      </c>
      <c r="T76" s="64" t="s">
        <v>508</v>
      </c>
      <c r="U76" s="64" t="s">
        <v>95</v>
      </c>
    </row>
    <row r="77" spans="1:21" s="4" customFormat="1" ht="50.4" x14ac:dyDescent="0.25">
      <c r="A77" s="12"/>
      <c r="B77" s="64" t="s">
        <v>129</v>
      </c>
      <c r="C77" s="110" t="s">
        <v>492</v>
      </c>
      <c r="D77" s="114" t="s">
        <v>14</v>
      </c>
      <c r="E77" s="104" t="s">
        <v>510</v>
      </c>
      <c r="F77" s="104" t="s">
        <v>511</v>
      </c>
      <c r="G77" s="61" t="s">
        <v>89</v>
      </c>
      <c r="H77" s="91"/>
      <c r="I77" s="78" t="s">
        <v>101</v>
      </c>
      <c r="J77" s="78" t="s">
        <v>101</v>
      </c>
      <c r="K77" s="78" t="s">
        <v>101</v>
      </c>
      <c r="L77" s="98">
        <v>0</v>
      </c>
      <c r="M77" s="106"/>
      <c r="N77" s="18">
        <v>3</v>
      </c>
      <c r="O77" s="18" t="s">
        <v>102</v>
      </c>
      <c r="P77" s="18" t="s">
        <v>133</v>
      </c>
      <c r="R77" s="64" t="str">
        <f t="shared" si="1"/>
        <v>CP_70</v>
      </c>
      <c r="S77" s="104" t="s">
        <v>375</v>
      </c>
      <c r="T77" s="104" t="s">
        <v>512</v>
      </c>
      <c r="U77" s="64" t="s">
        <v>95</v>
      </c>
    </row>
    <row r="78" spans="1:21" s="4" customFormat="1" ht="37.799999999999997" x14ac:dyDescent="0.25">
      <c r="A78" s="12"/>
      <c r="B78" s="64" t="s">
        <v>129</v>
      </c>
      <c r="C78" s="110" t="s">
        <v>497</v>
      </c>
      <c r="D78" s="114" t="s">
        <v>14</v>
      </c>
      <c r="E78" s="114" t="s">
        <v>514</v>
      </c>
      <c r="F78" s="64" t="s">
        <v>515</v>
      </c>
      <c r="G78" s="61" t="s">
        <v>89</v>
      </c>
      <c r="H78" s="91"/>
      <c r="I78" s="78" t="s">
        <v>101</v>
      </c>
      <c r="J78" s="78" t="s">
        <v>101</v>
      </c>
      <c r="K78" s="78" t="s">
        <v>101</v>
      </c>
      <c r="L78" s="98">
        <v>0</v>
      </c>
      <c r="M78" s="106"/>
      <c r="N78" s="18">
        <v>3</v>
      </c>
      <c r="O78" s="18" t="s">
        <v>102</v>
      </c>
      <c r="P78" s="18" t="s">
        <v>133</v>
      </c>
      <c r="R78" s="64" t="str">
        <f t="shared" si="1"/>
        <v>CP_71</v>
      </c>
      <c r="S78" s="64" t="s">
        <v>516</v>
      </c>
      <c r="T78" s="64" t="s">
        <v>517</v>
      </c>
      <c r="U78" s="64" t="s">
        <v>95</v>
      </c>
    </row>
    <row r="79" spans="1:21" s="4" customFormat="1" ht="25.2" x14ac:dyDescent="0.25">
      <c r="A79" s="12"/>
      <c r="B79" s="64" t="s">
        <v>129</v>
      </c>
      <c r="C79" s="110" t="s">
        <v>504</v>
      </c>
      <c r="D79" s="114" t="s">
        <v>14</v>
      </c>
      <c r="E79" s="104" t="s">
        <v>519</v>
      </c>
      <c r="F79" s="104" t="s">
        <v>520</v>
      </c>
      <c r="G79" s="61" t="s">
        <v>219</v>
      </c>
      <c r="H79" s="91" t="s">
        <v>521</v>
      </c>
      <c r="I79" s="78" t="s">
        <v>101</v>
      </c>
      <c r="J79" s="78" t="s">
        <v>101</v>
      </c>
      <c r="K79" s="78" t="s">
        <v>101</v>
      </c>
      <c r="L79" s="98">
        <v>1</v>
      </c>
      <c r="M79" s="106"/>
      <c r="N79" s="18">
        <v>2</v>
      </c>
      <c r="O79" s="18" t="s">
        <v>102</v>
      </c>
      <c r="P79" s="18" t="s">
        <v>184</v>
      </c>
      <c r="R79" s="64" t="str">
        <f t="shared" si="1"/>
        <v>CP_72</v>
      </c>
      <c r="S79" s="104" t="s">
        <v>522</v>
      </c>
      <c r="T79" s="104" t="s">
        <v>523</v>
      </c>
      <c r="U79" s="64" t="s">
        <v>222</v>
      </c>
    </row>
    <row r="80" spans="1:21" s="4" customFormat="1" ht="37.799999999999997" x14ac:dyDescent="0.25">
      <c r="A80" s="12"/>
      <c r="B80" s="64" t="s">
        <v>129</v>
      </c>
      <c r="C80" s="110" t="s">
        <v>509</v>
      </c>
      <c r="D80" s="114" t="s">
        <v>14</v>
      </c>
      <c r="E80" s="104" t="s">
        <v>525</v>
      </c>
      <c r="F80" s="104" t="s">
        <v>526</v>
      </c>
      <c r="G80" s="61" t="s">
        <v>258</v>
      </c>
      <c r="H80" s="91" t="s">
        <v>527</v>
      </c>
      <c r="I80" s="78" t="s">
        <v>101</v>
      </c>
      <c r="J80" s="78" t="s">
        <v>101</v>
      </c>
      <c r="K80" s="78" t="s">
        <v>101</v>
      </c>
      <c r="L80" s="98">
        <v>1</v>
      </c>
      <c r="M80" s="106"/>
      <c r="N80" s="18">
        <v>2</v>
      </c>
      <c r="O80" s="18" t="s">
        <v>102</v>
      </c>
      <c r="P80" s="18" t="s">
        <v>184</v>
      </c>
      <c r="R80" s="64" t="str">
        <f t="shared" si="1"/>
        <v>CP_73</v>
      </c>
      <c r="S80" s="104" t="s">
        <v>528</v>
      </c>
      <c r="T80" s="104" t="s">
        <v>529</v>
      </c>
      <c r="U80" s="64" t="s">
        <v>261</v>
      </c>
    </row>
    <row r="81" spans="1:21" s="4" customFormat="1" ht="50.4" x14ac:dyDescent="0.25">
      <c r="A81" s="12"/>
      <c r="B81" s="64" t="s">
        <v>85</v>
      </c>
      <c r="C81" s="110" t="s">
        <v>513</v>
      </c>
      <c r="D81" s="64" t="s">
        <v>14</v>
      </c>
      <c r="E81" s="60" t="s">
        <v>263</v>
      </c>
      <c r="F81" s="60" t="s">
        <v>531</v>
      </c>
      <c r="G81" s="61" t="s">
        <v>219</v>
      </c>
      <c r="H81" s="91" t="s">
        <v>265</v>
      </c>
      <c r="I81" s="78" t="s">
        <v>101</v>
      </c>
      <c r="J81" s="78" t="s">
        <v>101</v>
      </c>
      <c r="K81" s="78" t="s">
        <v>101</v>
      </c>
      <c r="L81" s="139">
        <v>0</v>
      </c>
      <c r="M81" s="106"/>
      <c r="N81" s="18">
        <v>2</v>
      </c>
      <c r="O81" s="18" t="s">
        <v>102</v>
      </c>
      <c r="P81" s="18" t="s">
        <v>184</v>
      </c>
      <c r="R81" s="64" t="str">
        <f t="shared" si="1"/>
        <v>CP_74</v>
      </c>
      <c r="S81" s="64" t="s">
        <v>266</v>
      </c>
      <c r="T81" s="64" t="s">
        <v>532</v>
      </c>
      <c r="U81" s="64" t="s">
        <v>222</v>
      </c>
    </row>
    <row r="82" spans="1:21" s="4" customFormat="1" ht="63" x14ac:dyDescent="0.25">
      <c r="A82" s="12"/>
      <c r="B82" s="64" t="s">
        <v>129</v>
      </c>
      <c r="C82" s="110" t="s">
        <v>518</v>
      </c>
      <c r="D82" s="114" t="s">
        <v>14</v>
      </c>
      <c r="E82" s="104" t="s">
        <v>534</v>
      </c>
      <c r="F82" s="104" t="s">
        <v>535</v>
      </c>
      <c r="G82" s="61" t="s">
        <v>418</v>
      </c>
      <c r="H82" s="91"/>
      <c r="I82" s="78" t="s">
        <v>101</v>
      </c>
      <c r="J82" s="78" t="s">
        <v>101</v>
      </c>
      <c r="K82" s="78" t="s">
        <v>101</v>
      </c>
      <c r="L82" s="98">
        <v>0</v>
      </c>
      <c r="M82" s="106"/>
      <c r="N82" s="18">
        <v>3</v>
      </c>
      <c r="O82" s="18" t="s">
        <v>102</v>
      </c>
      <c r="P82" s="18" t="s">
        <v>133</v>
      </c>
      <c r="R82" s="64" t="str">
        <f t="shared" si="1"/>
        <v>CP_75</v>
      </c>
      <c r="S82" s="104" t="s">
        <v>536</v>
      </c>
      <c r="T82" s="104" t="s">
        <v>537</v>
      </c>
      <c r="U82" s="64" t="s">
        <v>421</v>
      </c>
    </row>
    <row r="83" spans="1:21" s="4" customFormat="1" ht="151.19999999999999" x14ac:dyDescent="0.25">
      <c r="A83" s="12"/>
      <c r="B83" s="64" t="s">
        <v>85</v>
      </c>
      <c r="C83" s="110" t="s">
        <v>524</v>
      </c>
      <c r="D83" s="114" t="s">
        <v>14</v>
      </c>
      <c r="E83" s="112" t="s">
        <v>539</v>
      </c>
      <c r="F83" s="112" t="s">
        <v>5500</v>
      </c>
      <c r="G83" s="61" t="s">
        <v>540</v>
      </c>
      <c r="H83" s="91" t="s">
        <v>541</v>
      </c>
      <c r="I83" s="78" t="s">
        <v>101</v>
      </c>
      <c r="J83" s="78" t="s">
        <v>101</v>
      </c>
      <c r="K83" s="78" t="s">
        <v>101</v>
      </c>
      <c r="L83" s="98">
        <v>1</v>
      </c>
      <c r="M83" s="106"/>
      <c r="N83" s="18">
        <v>1</v>
      </c>
      <c r="O83" s="18" t="s">
        <v>91</v>
      </c>
      <c r="P83" s="18" t="s">
        <v>92</v>
      </c>
      <c r="R83" s="64" t="str">
        <f t="shared" si="1"/>
        <v>CP_76</v>
      </c>
      <c r="S83" s="112" t="s">
        <v>542</v>
      </c>
      <c r="T83" s="112" t="s">
        <v>5501</v>
      </c>
      <c r="U83" s="64" t="s">
        <v>543</v>
      </c>
    </row>
    <row r="84" spans="1:21" s="4" customFormat="1" ht="50.4" x14ac:dyDescent="0.25">
      <c r="A84" s="12"/>
      <c r="B84" s="64" t="s">
        <v>85</v>
      </c>
      <c r="C84" s="110" t="s">
        <v>530</v>
      </c>
      <c r="D84" s="114" t="s">
        <v>14</v>
      </c>
      <c r="E84" s="112" t="s">
        <v>544</v>
      </c>
      <c r="F84" s="112" t="s">
        <v>545</v>
      </c>
      <c r="G84" s="61" t="s">
        <v>5485</v>
      </c>
      <c r="H84" s="91" t="s">
        <v>546</v>
      </c>
      <c r="I84" s="78" t="s">
        <v>101</v>
      </c>
      <c r="J84" s="78" t="s">
        <v>101</v>
      </c>
      <c r="K84" s="78" t="s">
        <v>101</v>
      </c>
      <c r="L84" s="98">
        <v>1</v>
      </c>
      <c r="M84" s="106"/>
      <c r="N84" s="18">
        <v>1</v>
      </c>
      <c r="O84" s="18" t="s">
        <v>91</v>
      </c>
      <c r="P84" s="18" t="s">
        <v>92</v>
      </c>
      <c r="R84" s="64" t="str">
        <f t="shared" si="1"/>
        <v>CP_77</v>
      </c>
      <c r="S84" s="112" t="s">
        <v>547</v>
      </c>
      <c r="T84" s="112" t="s">
        <v>548</v>
      </c>
      <c r="U84" s="64" t="s">
        <v>207</v>
      </c>
    </row>
    <row r="85" spans="1:21" s="4" customFormat="1" ht="151.19999999999999" x14ac:dyDescent="0.25">
      <c r="A85" s="12"/>
      <c r="B85" s="64" t="s">
        <v>85</v>
      </c>
      <c r="C85" s="110" t="s">
        <v>533</v>
      </c>
      <c r="D85" s="114" t="s">
        <v>14</v>
      </c>
      <c r="E85" s="112" t="s">
        <v>549</v>
      </c>
      <c r="F85" s="112" t="s">
        <v>550</v>
      </c>
      <c r="G85" s="61" t="s">
        <v>418</v>
      </c>
      <c r="H85" s="91" t="s">
        <v>551</v>
      </c>
      <c r="I85" s="78" t="s">
        <v>101</v>
      </c>
      <c r="J85" s="78" t="s">
        <v>101</v>
      </c>
      <c r="K85" s="78" t="s">
        <v>101</v>
      </c>
      <c r="L85" s="139">
        <v>0</v>
      </c>
      <c r="M85" s="106"/>
      <c r="N85" s="18">
        <v>1</v>
      </c>
      <c r="O85" s="18" t="s">
        <v>102</v>
      </c>
      <c r="P85" s="18" t="s">
        <v>92</v>
      </c>
      <c r="R85" s="64" t="str">
        <f t="shared" si="1"/>
        <v>CP_78</v>
      </c>
      <c r="S85" s="112" t="s">
        <v>552</v>
      </c>
      <c r="T85" s="112" t="s">
        <v>553</v>
      </c>
      <c r="U85" s="64" t="s">
        <v>421</v>
      </c>
    </row>
    <row r="86" spans="1:21" s="4" customFormat="1" ht="63" x14ac:dyDescent="0.25">
      <c r="A86" s="12"/>
      <c r="B86" s="64" t="s">
        <v>85</v>
      </c>
      <c r="C86" s="110" t="s">
        <v>538</v>
      </c>
      <c r="D86" s="114" t="s">
        <v>14</v>
      </c>
      <c r="E86" s="112" t="s">
        <v>554</v>
      </c>
      <c r="F86" s="112" t="s">
        <v>555</v>
      </c>
      <c r="G86" s="61" t="s">
        <v>89</v>
      </c>
      <c r="H86" s="91"/>
      <c r="I86" s="78" t="s">
        <v>101</v>
      </c>
      <c r="J86" s="78" t="s">
        <v>101</v>
      </c>
      <c r="K86" s="78" t="s">
        <v>101</v>
      </c>
      <c r="L86" s="98">
        <v>0</v>
      </c>
      <c r="M86" s="106"/>
      <c r="N86" s="18">
        <v>3</v>
      </c>
      <c r="O86" s="18" t="s">
        <v>102</v>
      </c>
      <c r="P86" s="18" t="s">
        <v>133</v>
      </c>
      <c r="R86" s="64" t="str">
        <f t="shared" si="1"/>
        <v>CP_79</v>
      </c>
      <c r="S86" s="112" t="s">
        <v>556</v>
      </c>
      <c r="T86" s="112" t="s">
        <v>557</v>
      </c>
      <c r="U86" s="64" t="s">
        <v>95</v>
      </c>
    </row>
    <row r="87" spans="1:21" x14ac:dyDescent="0.25">
      <c r="I87" s="4"/>
      <c r="J87" s="4"/>
    </row>
  </sheetData>
  <sheetProtection formatCells="0" formatColumns="0" formatRows="0" insertRows="0" insertHyperlinks="0" sort="0" autoFilter="0" pivotTables="0"/>
  <autoFilter ref="B7:U86" xr:uid="{EDDFB3EB-1834-4F75-8B7F-20171BB4EA31}"/>
  <mergeCells count="21">
    <mergeCell ref="T5:T6"/>
    <mergeCell ref="U5:U6"/>
    <mergeCell ref="R5:R6"/>
    <mergeCell ref="S5:S6"/>
    <mergeCell ref="N5:N6"/>
    <mergeCell ref="O5:O6"/>
    <mergeCell ref="A1:A2"/>
    <mergeCell ref="A3:A4"/>
    <mergeCell ref="B5:B6"/>
    <mergeCell ref="C5:C6"/>
    <mergeCell ref="D5:D6"/>
    <mergeCell ref="B1:D2"/>
    <mergeCell ref="E5:E6"/>
    <mergeCell ref="F5:F6"/>
    <mergeCell ref="G5:G6"/>
    <mergeCell ref="H5:H6"/>
    <mergeCell ref="P5:P6"/>
    <mergeCell ref="I5:I6"/>
    <mergeCell ref="J5:J6"/>
    <mergeCell ref="L5:L6"/>
    <mergeCell ref="K5:K6"/>
  </mergeCells>
  <phoneticPr fontId="36" type="noConversion"/>
  <hyperlinks>
    <hyperlink ref="A1:A2" location="'Table of contents'!A1" display="Back to map" xr:uid="{92F2AF98-C88E-4D8D-AAEF-19CEDFFAD676}"/>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27182-10DE-4D79-9A9B-0763AFDC1D1A}">
  <sheetPr codeName="Sheet7">
    <tabColor theme="5"/>
  </sheetPr>
  <dimension ref="A1:J15"/>
  <sheetViews>
    <sheetView zoomScale="70" zoomScaleNormal="70" workbookViewId="0">
      <selection sqref="A1:F1048576"/>
    </sheetView>
  </sheetViews>
  <sheetFormatPr defaultColWidth="0" defaultRowHeight="0" customHeight="1" zeroHeight="1" x14ac:dyDescent="0.2"/>
  <cols>
    <col min="1" max="6" width="12.6328125" style="227" customWidth="1"/>
    <col min="7" max="10" width="12.6328125" style="54" hidden="1" customWidth="1"/>
    <col min="11" max="16384" width="7.26953125" style="54" hidden="1"/>
  </cols>
  <sheetData>
    <row r="1" spans="1:10" ht="11.4" customHeight="1" x14ac:dyDescent="0.2">
      <c r="A1" s="227" t="s">
        <v>558</v>
      </c>
      <c r="G1" s="53"/>
      <c r="H1" s="53"/>
      <c r="I1" s="53"/>
      <c r="J1" s="53"/>
    </row>
    <row r="2" spans="1:10" ht="11.4" customHeight="1" x14ac:dyDescent="0.2">
      <c r="G2" s="53"/>
      <c r="H2" s="53"/>
      <c r="I2" s="53"/>
      <c r="J2" s="53"/>
    </row>
    <row r="3" spans="1:10" ht="11.4" customHeight="1" x14ac:dyDescent="0.2">
      <c r="G3" s="53"/>
      <c r="H3" s="53"/>
      <c r="I3" s="53"/>
      <c r="J3" s="53"/>
    </row>
    <row r="4" spans="1:10" ht="11.4" customHeight="1" x14ac:dyDescent="0.2">
      <c r="G4" s="53"/>
      <c r="H4" s="53"/>
      <c r="I4" s="53"/>
      <c r="J4" s="53"/>
    </row>
    <row r="5" spans="1:10" ht="11.4" customHeight="1" x14ac:dyDescent="0.2">
      <c r="G5" s="53"/>
      <c r="H5" s="53"/>
      <c r="I5" s="53"/>
      <c r="J5" s="53"/>
    </row>
    <row r="6" spans="1:10" ht="11.4" customHeight="1" x14ac:dyDescent="0.2">
      <c r="G6" s="53"/>
      <c r="H6" s="53"/>
      <c r="I6" s="53"/>
      <c r="J6" s="53"/>
    </row>
    <row r="7" spans="1:10" ht="11.4" customHeight="1" x14ac:dyDescent="0.2">
      <c r="G7" s="53"/>
      <c r="H7" s="53"/>
      <c r="I7" s="53"/>
      <c r="J7" s="53"/>
    </row>
    <row r="8" spans="1:10" ht="11.4" customHeight="1" x14ac:dyDescent="0.2">
      <c r="G8" s="53"/>
      <c r="H8" s="53"/>
      <c r="I8" s="53"/>
      <c r="J8" s="53"/>
    </row>
    <row r="9" spans="1:10" ht="11.4" customHeight="1" x14ac:dyDescent="0.2">
      <c r="G9" s="53"/>
      <c r="H9" s="53"/>
      <c r="I9" s="53"/>
      <c r="J9" s="53"/>
    </row>
    <row r="10" spans="1:10" ht="11.4" customHeight="1" x14ac:dyDescent="0.2">
      <c r="G10" s="53"/>
      <c r="H10" s="53"/>
      <c r="I10" s="53"/>
      <c r="J10" s="53"/>
    </row>
    <row r="11" spans="1:10" ht="11.4" customHeight="1" x14ac:dyDescent="0.2">
      <c r="G11" s="53"/>
      <c r="H11" s="53"/>
      <c r="I11" s="53"/>
      <c r="J11" s="53"/>
    </row>
    <row r="12" spans="1:10" ht="11.4" customHeight="1" x14ac:dyDescent="0.2">
      <c r="G12" s="53"/>
      <c r="H12" s="53"/>
      <c r="I12" s="53"/>
      <c r="J12" s="53"/>
    </row>
    <row r="13" spans="1:10" ht="11.4" customHeight="1" x14ac:dyDescent="0.2">
      <c r="G13" s="53"/>
      <c r="H13" s="53"/>
      <c r="I13" s="53"/>
      <c r="J13" s="53"/>
    </row>
    <row r="14" spans="1:10" ht="11.4" customHeight="1" x14ac:dyDescent="0.2">
      <c r="G14" s="53"/>
      <c r="H14" s="53"/>
      <c r="I14" s="53"/>
      <c r="J14" s="53"/>
    </row>
    <row r="15" spans="1:10" ht="11.4" customHeight="1" x14ac:dyDescent="0.2">
      <c r="G15" s="53"/>
      <c r="H15" s="53"/>
      <c r="I15" s="53"/>
      <c r="J15" s="53"/>
    </row>
  </sheetData>
  <mergeCells count="1">
    <mergeCell ref="A1:F104857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EB97-24B2-4ACC-9D36-A611D47FB94B}">
  <sheetPr codeName="Sheet9"/>
  <dimension ref="A1:U220"/>
  <sheetViews>
    <sheetView showGridLines="0" zoomScale="70" zoomScaleNormal="70" workbookViewId="0">
      <pane xSplit="6" ySplit="7" topLeftCell="K8" activePane="bottomRight" state="frozen"/>
      <selection activeCell="D131" sqref="D131"/>
      <selection pane="topRight" activeCell="D131" sqref="D131"/>
      <selection pane="bottomLeft" activeCell="D131" sqref="D131"/>
      <selection pane="bottomRight" activeCell="A3" sqref="A3"/>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24.26953125" style="65" customWidth="1"/>
    <col min="9" max="10" width="12.6328125" style="65" customWidth="1"/>
    <col min="11" max="11" width="23.453125" style="65" customWidth="1"/>
    <col min="12" max="13" width="7.6328125" style="65" customWidth="1"/>
    <col min="14" max="16" width="12.6328125" style="65" customWidth="1"/>
    <col min="17" max="17" width="7.6328125" style="65" customWidth="1"/>
    <col min="18" max="18" width="11.7265625" style="65" customWidth="1"/>
    <col min="19" max="19" width="18" style="65" customWidth="1"/>
    <col min="20" max="20" width="33.1796875" style="65" customWidth="1"/>
    <col min="21" max="21" width="45.1796875" style="65" customWidth="1"/>
    <col min="22" max="16384" width="12.6328125" style="65"/>
  </cols>
  <sheetData>
    <row r="1" spans="1:21" s="1" customFormat="1" ht="16.2" customHeight="1" x14ac:dyDescent="0.2">
      <c r="A1" s="222" t="s">
        <v>66</v>
      </c>
      <c r="B1" s="225" t="s">
        <v>17</v>
      </c>
      <c r="C1" s="225"/>
    </row>
    <row r="2" spans="1:21" s="1" customFormat="1" ht="16.2" customHeight="1" x14ac:dyDescent="0.2">
      <c r="A2" s="222"/>
      <c r="B2" s="225"/>
      <c r="C2" s="225"/>
    </row>
    <row r="3" spans="1:21" s="4" customFormat="1" ht="12.6" x14ac:dyDescent="0.2">
      <c r="B3" s="68" t="s">
        <v>559</v>
      </c>
      <c r="E3" s="68"/>
    </row>
    <row r="4" spans="1:21" s="4" customFormat="1" ht="13.8" x14ac:dyDescent="0.25">
      <c r="C4" s="4">
        <f>COUNTA(C8:C153)</f>
        <v>146</v>
      </c>
      <c r="G4" s="204"/>
      <c r="I4" s="178">
        <f>COUNTIFS(I8:I153,"New")+COUNTIFS(I8:I153,"Changed")</f>
        <v>0</v>
      </c>
      <c r="J4" s="178">
        <f>COUNTIFS(J8:J153,"New")+COUNTIFS(J8:J153,"Changed")</f>
        <v>0</v>
      </c>
      <c r="K4" s="76">
        <f>SUM(K8:K153)</f>
        <v>50</v>
      </c>
      <c r="L4" s="106"/>
      <c r="M4" s="106"/>
      <c r="N4" s="106"/>
      <c r="O4" s="106"/>
      <c r="P4" s="106"/>
    </row>
    <row r="5" spans="1:21" s="4" customFormat="1" ht="13.95" customHeight="1" x14ac:dyDescent="0.25">
      <c r="A5" s="7"/>
      <c r="B5" s="218" t="s">
        <v>67</v>
      </c>
      <c r="C5" s="218" t="s">
        <v>68</v>
      </c>
      <c r="D5" s="218" t="s">
        <v>69</v>
      </c>
      <c r="E5" s="218" t="s">
        <v>70</v>
      </c>
      <c r="F5" s="218" t="s">
        <v>71</v>
      </c>
      <c r="G5" s="218" t="s">
        <v>72</v>
      </c>
      <c r="H5" s="218" t="s">
        <v>73</v>
      </c>
      <c r="I5" s="221" t="s">
        <v>74</v>
      </c>
      <c r="J5" s="221" t="s">
        <v>75</v>
      </c>
      <c r="K5" s="221" t="s">
        <v>77</v>
      </c>
      <c r="L5" s="106"/>
      <c r="M5" s="106"/>
      <c r="N5" s="219" t="s">
        <v>5</v>
      </c>
      <c r="O5" s="219" t="s">
        <v>78</v>
      </c>
      <c r="P5" s="219" t="s">
        <v>79</v>
      </c>
      <c r="R5" s="226" t="s">
        <v>80</v>
      </c>
      <c r="S5" s="226" t="s">
        <v>81</v>
      </c>
      <c r="T5" s="226" t="s">
        <v>82</v>
      </c>
      <c r="U5" s="226" t="s">
        <v>83</v>
      </c>
    </row>
    <row r="6" spans="1:21" s="4" customFormat="1" ht="13.8" x14ac:dyDescent="0.25">
      <c r="B6" s="218"/>
      <c r="C6" s="218"/>
      <c r="D6" s="218"/>
      <c r="E6" s="218"/>
      <c r="F6" s="218"/>
      <c r="G6" s="218"/>
      <c r="H6" s="218" t="s">
        <v>84</v>
      </c>
      <c r="I6" s="221"/>
      <c r="J6" s="221"/>
      <c r="K6" s="221"/>
      <c r="L6" s="106"/>
      <c r="M6" s="106"/>
      <c r="N6" s="220"/>
      <c r="O6" s="220"/>
      <c r="P6" s="220"/>
      <c r="R6" s="226"/>
      <c r="S6" s="226"/>
      <c r="T6" s="226"/>
      <c r="U6" s="226"/>
    </row>
    <row r="7" spans="1:21" s="4" customFormat="1" ht="13.8" x14ac:dyDescent="0.25">
      <c r="B7" s="10"/>
      <c r="C7" s="10"/>
      <c r="D7" s="10"/>
      <c r="E7" s="10"/>
      <c r="F7" s="10"/>
      <c r="G7" s="70"/>
      <c r="H7" s="10"/>
      <c r="I7" s="11"/>
      <c r="J7" s="11"/>
      <c r="K7" s="59"/>
      <c r="L7" s="106"/>
      <c r="M7" s="106"/>
      <c r="N7" s="10"/>
      <c r="O7" s="10"/>
      <c r="P7" s="10"/>
      <c r="R7" s="11"/>
      <c r="S7" s="11"/>
      <c r="T7" s="11"/>
      <c r="U7" s="11"/>
    </row>
    <row r="8" spans="1:21" s="4" customFormat="1" ht="100.8" x14ac:dyDescent="0.25">
      <c r="A8" s="12"/>
      <c r="B8" s="60" t="s">
        <v>129</v>
      </c>
      <c r="C8" s="60" t="s">
        <v>560</v>
      </c>
      <c r="D8" s="60" t="s">
        <v>18</v>
      </c>
      <c r="E8" s="60" t="s">
        <v>561</v>
      </c>
      <c r="F8" s="60" t="s">
        <v>562</v>
      </c>
      <c r="G8" s="61" t="s">
        <v>89</v>
      </c>
      <c r="H8" s="91" t="s">
        <v>563</v>
      </c>
      <c r="I8" s="78" t="s">
        <v>101</v>
      </c>
      <c r="J8" s="78" t="s">
        <v>101</v>
      </c>
      <c r="K8" s="98">
        <v>1</v>
      </c>
      <c r="L8" s="106"/>
      <c r="M8" s="106"/>
      <c r="N8" s="18">
        <v>1</v>
      </c>
      <c r="O8" s="18" t="s">
        <v>91</v>
      </c>
      <c r="P8" s="18" t="s">
        <v>92</v>
      </c>
      <c r="R8" s="64" t="str">
        <f t="shared" ref="R8:R71" si="0">C8</f>
        <v>LN_1</v>
      </c>
      <c r="S8" s="64" t="s">
        <v>564</v>
      </c>
      <c r="T8" s="64" t="s">
        <v>565</v>
      </c>
      <c r="U8" s="64" t="s">
        <v>95</v>
      </c>
    </row>
    <row r="9" spans="1:21" s="4" customFormat="1" ht="37.799999999999997" x14ac:dyDescent="0.25">
      <c r="A9" s="12"/>
      <c r="B9" s="60" t="s">
        <v>85</v>
      </c>
      <c r="C9" s="60" t="s">
        <v>566</v>
      </c>
      <c r="D9" s="60" t="s">
        <v>18</v>
      </c>
      <c r="E9" s="60" t="s">
        <v>87</v>
      </c>
      <c r="F9" s="60" t="s">
        <v>567</v>
      </c>
      <c r="G9" s="61" t="s">
        <v>89</v>
      </c>
      <c r="H9" s="91"/>
      <c r="I9" s="78" t="s">
        <v>101</v>
      </c>
      <c r="J9" s="78" t="s">
        <v>101</v>
      </c>
      <c r="K9" s="98">
        <v>1</v>
      </c>
      <c r="L9" s="106"/>
      <c r="M9" s="106"/>
      <c r="N9" s="18">
        <v>1</v>
      </c>
      <c r="O9" s="18" t="s">
        <v>91</v>
      </c>
      <c r="P9" s="18" t="s">
        <v>92</v>
      </c>
      <c r="R9" s="64" t="str">
        <f t="shared" si="0"/>
        <v>LN_2</v>
      </c>
      <c r="S9" s="64" t="s">
        <v>93</v>
      </c>
      <c r="T9" s="64" t="s">
        <v>568</v>
      </c>
      <c r="U9" s="64" t="s">
        <v>95</v>
      </c>
    </row>
    <row r="10" spans="1:21" s="4" customFormat="1" ht="409.6" x14ac:dyDescent="0.25">
      <c r="A10" s="12"/>
      <c r="B10" s="64" t="s">
        <v>129</v>
      </c>
      <c r="C10" s="60" t="s">
        <v>569</v>
      </c>
      <c r="D10" s="64" t="s">
        <v>18</v>
      </c>
      <c r="E10" s="64" t="s">
        <v>570</v>
      </c>
      <c r="F10" s="64" t="s">
        <v>571</v>
      </c>
      <c r="G10" s="61" t="s">
        <v>572</v>
      </c>
      <c r="H10" s="91" t="s">
        <v>573</v>
      </c>
      <c r="I10" s="78" t="s">
        <v>101</v>
      </c>
      <c r="J10" s="78" t="s">
        <v>101</v>
      </c>
      <c r="K10" s="98">
        <v>1</v>
      </c>
      <c r="L10" s="106"/>
      <c r="M10" s="106"/>
      <c r="N10" s="18">
        <v>3</v>
      </c>
      <c r="O10" s="18" t="s">
        <v>102</v>
      </c>
      <c r="P10" s="18" t="s">
        <v>133</v>
      </c>
      <c r="R10" s="64" t="str">
        <f t="shared" si="0"/>
        <v>LN_3</v>
      </c>
      <c r="S10" s="64" t="s">
        <v>574</v>
      </c>
      <c r="T10" s="64" t="s">
        <v>575</v>
      </c>
      <c r="U10" s="64" t="s">
        <v>576</v>
      </c>
    </row>
    <row r="11" spans="1:21" s="4" customFormat="1" ht="37.799999999999997" x14ac:dyDescent="0.25">
      <c r="A11" s="12"/>
      <c r="B11" s="64" t="s">
        <v>129</v>
      </c>
      <c r="C11" s="60" t="s">
        <v>577</v>
      </c>
      <c r="D11" s="64" t="s">
        <v>18</v>
      </c>
      <c r="E11" s="64" t="s">
        <v>578</v>
      </c>
      <c r="F11" s="64" t="s">
        <v>579</v>
      </c>
      <c r="G11" s="61" t="s">
        <v>5485</v>
      </c>
      <c r="H11" s="91"/>
      <c r="I11" s="78" t="s">
        <v>101</v>
      </c>
      <c r="J11" s="78" t="s">
        <v>101</v>
      </c>
      <c r="K11" s="98">
        <v>0</v>
      </c>
      <c r="L11" s="106"/>
      <c r="M11" s="106"/>
      <c r="N11" s="18">
        <v>2</v>
      </c>
      <c r="O11" s="18" t="s">
        <v>91</v>
      </c>
      <c r="P11" s="18" t="s">
        <v>184</v>
      </c>
      <c r="R11" s="64" t="str">
        <f t="shared" si="0"/>
        <v>LN_4</v>
      </c>
      <c r="S11" s="64" t="s">
        <v>580</v>
      </c>
      <c r="T11" s="64" t="s">
        <v>581</v>
      </c>
      <c r="U11" s="64" t="s">
        <v>207</v>
      </c>
    </row>
    <row r="12" spans="1:21" s="4" customFormat="1" ht="63" x14ac:dyDescent="0.25">
      <c r="A12" s="12"/>
      <c r="B12" s="64" t="s">
        <v>129</v>
      </c>
      <c r="C12" s="60" t="s">
        <v>582</v>
      </c>
      <c r="D12" s="64" t="s">
        <v>18</v>
      </c>
      <c r="E12" s="64" t="s">
        <v>583</v>
      </c>
      <c r="F12" s="64" t="s">
        <v>584</v>
      </c>
      <c r="G12" s="61" t="s">
        <v>500</v>
      </c>
      <c r="H12" s="91"/>
      <c r="I12" s="78" t="s">
        <v>101</v>
      </c>
      <c r="J12" s="78" t="s">
        <v>101</v>
      </c>
      <c r="K12" s="98">
        <v>0</v>
      </c>
      <c r="L12" s="106"/>
      <c r="M12" s="106"/>
      <c r="N12" s="18">
        <v>3</v>
      </c>
      <c r="O12" s="18" t="s">
        <v>102</v>
      </c>
      <c r="P12" s="18" t="s">
        <v>133</v>
      </c>
      <c r="R12" s="64" t="str">
        <f t="shared" si="0"/>
        <v>LN_5</v>
      </c>
      <c r="S12" s="64" t="s">
        <v>585</v>
      </c>
      <c r="T12" s="64" t="s">
        <v>586</v>
      </c>
      <c r="U12" s="64" t="s">
        <v>587</v>
      </c>
    </row>
    <row r="13" spans="1:21" s="4" customFormat="1" ht="50.4" x14ac:dyDescent="0.25">
      <c r="A13" s="12"/>
      <c r="B13" s="64" t="s">
        <v>129</v>
      </c>
      <c r="C13" s="60" t="s">
        <v>588</v>
      </c>
      <c r="D13" s="64" t="s">
        <v>18</v>
      </c>
      <c r="E13" s="64" t="s">
        <v>589</v>
      </c>
      <c r="F13" s="64" t="s">
        <v>590</v>
      </c>
      <c r="G13" s="61" t="s">
        <v>219</v>
      </c>
      <c r="H13" s="91" t="s">
        <v>591</v>
      </c>
      <c r="I13" s="78" t="s">
        <v>101</v>
      </c>
      <c r="J13" s="78" t="s">
        <v>101</v>
      </c>
      <c r="K13" s="98">
        <v>0</v>
      </c>
      <c r="L13" s="106"/>
      <c r="M13" s="106"/>
      <c r="N13" s="18">
        <v>2</v>
      </c>
      <c r="O13" s="18" t="s">
        <v>91</v>
      </c>
      <c r="P13" s="18" t="s">
        <v>184</v>
      </c>
      <c r="R13" s="64" t="str">
        <f t="shared" si="0"/>
        <v>LN_6</v>
      </c>
      <c r="S13" s="64" t="s">
        <v>592</v>
      </c>
      <c r="T13" s="64" t="s">
        <v>593</v>
      </c>
      <c r="U13" s="64" t="s">
        <v>222</v>
      </c>
    </row>
    <row r="14" spans="1:21" s="4" customFormat="1" ht="37.799999999999997" x14ac:dyDescent="0.25">
      <c r="A14" s="12"/>
      <c r="B14" s="64" t="s">
        <v>85</v>
      </c>
      <c r="C14" s="60" t="s">
        <v>594</v>
      </c>
      <c r="D14" s="64" t="s">
        <v>18</v>
      </c>
      <c r="E14" s="64" t="s">
        <v>595</v>
      </c>
      <c r="F14" s="64" t="s">
        <v>596</v>
      </c>
      <c r="G14" s="61" t="s">
        <v>258</v>
      </c>
      <c r="H14" s="91"/>
      <c r="I14" s="78" t="s">
        <v>101</v>
      </c>
      <c r="J14" s="78" t="s">
        <v>101</v>
      </c>
      <c r="K14" s="98">
        <v>0</v>
      </c>
      <c r="L14" s="106"/>
      <c r="M14" s="106"/>
      <c r="N14" s="18">
        <v>2</v>
      </c>
      <c r="O14" s="18" t="s">
        <v>91</v>
      </c>
      <c r="P14" s="18" t="s">
        <v>184</v>
      </c>
      <c r="R14" s="64" t="str">
        <f t="shared" si="0"/>
        <v>LN_7</v>
      </c>
      <c r="S14" s="64" t="s">
        <v>597</v>
      </c>
      <c r="T14" s="64" t="s">
        <v>598</v>
      </c>
      <c r="U14" s="64" t="s">
        <v>599</v>
      </c>
    </row>
    <row r="15" spans="1:21" s="4" customFormat="1" ht="50.4" x14ac:dyDescent="0.25">
      <c r="A15" s="12"/>
      <c r="B15" s="64" t="s">
        <v>85</v>
      </c>
      <c r="C15" s="60" t="s">
        <v>600</v>
      </c>
      <c r="D15" s="64" t="s">
        <v>18</v>
      </c>
      <c r="E15" s="60" t="s">
        <v>601</v>
      </c>
      <c r="F15" s="60" t="s">
        <v>602</v>
      </c>
      <c r="G15" s="61" t="s">
        <v>219</v>
      </c>
      <c r="H15" s="91"/>
      <c r="I15" s="78" t="s">
        <v>101</v>
      </c>
      <c r="J15" s="78" t="s">
        <v>101</v>
      </c>
      <c r="K15" s="98">
        <v>0</v>
      </c>
      <c r="L15" s="106"/>
      <c r="M15" s="106"/>
      <c r="N15" s="18">
        <v>3</v>
      </c>
      <c r="O15" s="18" t="s">
        <v>91</v>
      </c>
      <c r="P15" s="18" t="s">
        <v>133</v>
      </c>
      <c r="R15" s="64" t="str">
        <f t="shared" si="0"/>
        <v>LN_8</v>
      </c>
      <c r="S15" s="64" t="s">
        <v>603</v>
      </c>
      <c r="T15" s="64" t="s">
        <v>604</v>
      </c>
      <c r="U15" s="64" t="s">
        <v>222</v>
      </c>
    </row>
    <row r="16" spans="1:21" s="4" customFormat="1" ht="126" x14ac:dyDescent="0.25">
      <c r="A16" s="12"/>
      <c r="B16" s="64" t="s">
        <v>129</v>
      </c>
      <c r="C16" s="60" t="s">
        <v>605</v>
      </c>
      <c r="D16" s="64" t="s">
        <v>18</v>
      </c>
      <c r="E16" s="64" t="s">
        <v>606</v>
      </c>
      <c r="F16" s="64" t="s">
        <v>607</v>
      </c>
      <c r="G16" s="61" t="s">
        <v>608</v>
      </c>
      <c r="H16" s="91" t="s">
        <v>609</v>
      </c>
      <c r="I16" s="78" t="s">
        <v>101</v>
      </c>
      <c r="J16" s="78" t="s">
        <v>101</v>
      </c>
      <c r="K16" s="98">
        <v>0</v>
      </c>
      <c r="L16" s="106"/>
      <c r="M16" s="106"/>
      <c r="N16" s="18">
        <v>2</v>
      </c>
      <c r="O16" s="18" t="s">
        <v>91</v>
      </c>
      <c r="P16" s="18" t="s">
        <v>184</v>
      </c>
      <c r="R16" s="64" t="str">
        <f t="shared" si="0"/>
        <v>LN_9</v>
      </c>
      <c r="S16" s="64" t="s">
        <v>610</v>
      </c>
      <c r="T16" s="64" t="s">
        <v>611</v>
      </c>
      <c r="U16" s="64" t="s">
        <v>612</v>
      </c>
    </row>
    <row r="17" spans="1:21" s="4" customFormat="1" ht="403.2" x14ac:dyDescent="0.25">
      <c r="A17" s="12"/>
      <c r="B17" s="64" t="s">
        <v>129</v>
      </c>
      <c r="C17" s="60" t="s">
        <v>613</v>
      </c>
      <c r="D17" s="64" t="s">
        <v>18</v>
      </c>
      <c r="E17" s="64" t="s">
        <v>614</v>
      </c>
      <c r="F17" s="64" t="s">
        <v>615</v>
      </c>
      <c r="G17" s="61" t="s">
        <v>616</v>
      </c>
      <c r="H17" s="91" t="s">
        <v>617</v>
      </c>
      <c r="I17" s="78" t="s">
        <v>101</v>
      </c>
      <c r="J17" s="78" t="s">
        <v>101</v>
      </c>
      <c r="K17" s="98">
        <v>1</v>
      </c>
      <c r="L17" s="106"/>
      <c r="M17" s="106"/>
      <c r="N17" s="18">
        <v>1</v>
      </c>
      <c r="O17" s="18" t="s">
        <v>91</v>
      </c>
      <c r="P17" s="18" t="s">
        <v>92</v>
      </c>
      <c r="R17" s="64" t="str">
        <f t="shared" si="0"/>
        <v>LN_10</v>
      </c>
      <c r="S17" s="64" t="s">
        <v>618</v>
      </c>
      <c r="T17" s="64" t="s">
        <v>619</v>
      </c>
      <c r="U17" s="64" t="s">
        <v>620</v>
      </c>
    </row>
    <row r="18" spans="1:21" s="4" customFormat="1" ht="37.799999999999997" x14ac:dyDescent="0.25">
      <c r="A18" s="12"/>
      <c r="B18" s="64" t="s">
        <v>129</v>
      </c>
      <c r="C18" s="60" t="s">
        <v>621</v>
      </c>
      <c r="D18" s="64" t="s">
        <v>18</v>
      </c>
      <c r="E18" s="64" t="s">
        <v>622</v>
      </c>
      <c r="F18" s="64" t="s">
        <v>623</v>
      </c>
      <c r="G18" s="61" t="s">
        <v>89</v>
      </c>
      <c r="H18" s="91"/>
      <c r="I18" s="78" t="s">
        <v>101</v>
      </c>
      <c r="J18" s="78" t="s">
        <v>101</v>
      </c>
      <c r="K18" s="98">
        <v>0</v>
      </c>
      <c r="L18" s="106"/>
      <c r="M18" s="106"/>
      <c r="N18" s="18">
        <v>2</v>
      </c>
      <c r="O18" s="18" t="s">
        <v>102</v>
      </c>
      <c r="P18" s="18" t="s">
        <v>184</v>
      </c>
      <c r="R18" s="64" t="str">
        <f t="shared" si="0"/>
        <v>LN_11</v>
      </c>
      <c r="S18" s="64" t="s">
        <v>624</v>
      </c>
      <c r="T18" s="64" t="s">
        <v>625</v>
      </c>
      <c r="U18" s="64" t="s">
        <v>95</v>
      </c>
    </row>
    <row r="19" spans="1:21" s="4" customFormat="1" ht="409.6" x14ac:dyDescent="0.25">
      <c r="A19" s="12"/>
      <c r="B19" s="64" t="s">
        <v>85</v>
      </c>
      <c r="C19" s="60" t="s">
        <v>626</v>
      </c>
      <c r="D19" s="64" t="s">
        <v>18</v>
      </c>
      <c r="E19" s="64" t="s">
        <v>627</v>
      </c>
      <c r="F19" s="64" t="s">
        <v>628</v>
      </c>
      <c r="G19" s="61" t="s">
        <v>629</v>
      </c>
      <c r="H19" s="91" t="s">
        <v>630</v>
      </c>
      <c r="I19" s="78" t="s">
        <v>101</v>
      </c>
      <c r="J19" s="78" t="s">
        <v>101</v>
      </c>
      <c r="K19" s="98">
        <v>1</v>
      </c>
      <c r="L19" s="106"/>
      <c r="M19" s="106"/>
      <c r="N19" s="18">
        <v>1</v>
      </c>
      <c r="O19" s="18" t="s">
        <v>91</v>
      </c>
      <c r="P19" s="18" t="s">
        <v>92</v>
      </c>
      <c r="R19" s="64" t="str">
        <f t="shared" si="0"/>
        <v>LN_12</v>
      </c>
      <c r="S19" s="64" t="s">
        <v>631</v>
      </c>
      <c r="T19" s="64" t="s">
        <v>632</v>
      </c>
      <c r="U19" s="64" t="s">
        <v>633</v>
      </c>
    </row>
    <row r="20" spans="1:21" s="4" customFormat="1" ht="75.599999999999994" x14ac:dyDescent="0.25">
      <c r="A20" s="12"/>
      <c r="B20" s="64" t="s">
        <v>129</v>
      </c>
      <c r="C20" s="60" t="s">
        <v>634</v>
      </c>
      <c r="D20" s="64" t="s">
        <v>18</v>
      </c>
      <c r="E20" s="64" t="s">
        <v>635</v>
      </c>
      <c r="F20" s="64" t="s">
        <v>636</v>
      </c>
      <c r="G20" s="61" t="s">
        <v>637</v>
      </c>
      <c r="H20" s="91" t="s">
        <v>638</v>
      </c>
      <c r="I20" s="78" t="s">
        <v>101</v>
      </c>
      <c r="J20" s="78" t="s">
        <v>101</v>
      </c>
      <c r="K20" s="98">
        <v>1</v>
      </c>
      <c r="L20" s="106"/>
      <c r="M20" s="106"/>
      <c r="N20" s="18">
        <v>1</v>
      </c>
      <c r="O20" s="18" t="s">
        <v>91</v>
      </c>
      <c r="P20" s="18" t="s">
        <v>92</v>
      </c>
      <c r="R20" s="64" t="str">
        <f t="shared" si="0"/>
        <v>LN_13</v>
      </c>
      <c r="S20" s="64" t="s">
        <v>639</v>
      </c>
      <c r="T20" s="64" t="s">
        <v>640</v>
      </c>
      <c r="U20" s="64" t="s">
        <v>641</v>
      </c>
    </row>
    <row r="21" spans="1:21" s="4" customFormat="1" ht="75.599999999999994" x14ac:dyDescent="0.25">
      <c r="A21" s="12"/>
      <c r="B21" s="64" t="s">
        <v>129</v>
      </c>
      <c r="C21" s="60" t="s">
        <v>642</v>
      </c>
      <c r="D21" s="64" t="s">
        <v>18</v>
      </c>
      <c r="E21" s="64" t="s">
        <v>643</v>
      </c>
      <c r="F21" s="64" t="s">
        <v>644</v>
      </c>
      <c r="G21" s="61" t="s">
        <v>219</v>
      </c>
      <c r="H21" s="91" t="s">
        <v>645</v>
      </c>
      <c r="I21" s="78" t="s">
        <v>101</v>
      </c>
      <c r="J21" s="78" t="s">
        <v>101</v>
      </c>
      <c r="K21" s="98">
        <v>0</v>
      </c>
      <c r="L21" s="106"/>
      <c r="M21" s="106"/>
      <c r="N21" s="18">
        <v>1</v>
      </c>
      <c r="O21" s="18" t="s">
        <v>91</v>
      </c>
      <c r="P21" s="18" t="s">
        <v>92</v>
      </c>
      <c r="R21" s="64" t="str">
        <f t="shared" si="0"/>
        <v>LN_14</v>
      </c>
      <c r="S21" s="64" t="s">
        <v>646</v>
      </c>
      <c r="T21" s="64" t="s">
        <v>647</v>
      </c>
      <c r="U21" s="64" t="s">
        <v>222</v>
      </c>
    </row>
    <row r="22" spans="1:21" s="4" customFormat="1" ht="75.599999999999994" x14ac:dyDescent="0.25">
      <c r="A22" s="12"/>
      <c r="B22" s="96" t="s">
        <v>85</v>
      </c>
      <c r="C22" s="60" t="s">
        <v>648</v>
      </c>
      <c r="D22" s="96" t="s">
        <v>18</v>
      </c>
      <c r="E22" s="81" t="s">
        <v>649</v>
      </c>
      <c r="F22" s="81" t="s">
        <v>650</v>
      </c>
      <c r="G22" s="61" t="s">
        <v>219</v>
      </c>
      <c r="H22" s="91" t="s">
        <v>651</v>
      </c>
      <c r="I22" s="78" t="s">
        <v>101</v>
      </c>
      <c r="J22" s="78" t="s">
        <v>101</v>
      </c>
      <c r="K22" s="98">
        <v>0</v>
      </c>
      <c r="L22" s="106"/>
      <c r="M22" s="106"/>
      <c r="N22" s="18">
        <v>1</v>
      </c>
      <c r="O22" s="18" t="s">
        <v>91</v>
      </c>
      <c r="P22" s="18" t="s">
        <v>92</v>
      </c>
      <c r="R22" s="64" t="str">
        <f t="shared" si="0"/>
        <v>LN_15</v>
      </c>
      <c r="S22" s="64" t="s">
        <v>652</v>
      </c>
      <c r="T22" s="64" t="s">
        <v>653</v>
      </c>
      <c r="U22" s="64" t="s">
        <v>222</v>
      </c>
    </row>
    <row r="23" spans="1:21" s="4" customFormat="1" ht="50.4" x14ac:dyDescent="0.25">
      <c r="A23" s="12"/>
      <c r="B23" s="64" t="s">
        <v>129</v>
      </c>
      <c r="C23" s="60" t="s">
        <v>654</v>
      </c>
      <c r="D23" s="64" t="s">
        <v>18</v>
      </c>
      <c r="E23" s="64" t="s">
        <v>655</v>
      </c>
      <c r="F23" s="64" t="s">
        <v>656</v>
      </c>
      <c r="G23" s="61" t="s">
        <v>5485</v>
      </c>
      <c r="H23" s="91" t="s">
        <v>657</v>
      </c>
      <c r="I23" s="78" t="s">
        <v>101</v>
      </c>
      <c r="J23" s="78" t="s">
        <v>101</v>
      </c>
      <c r="K23" s="98">
        <v>1</v>
      </c>
      <c r="L23" s="106"/>
      <c r="M23" s="106"/>
      <c r="N23" s="18">
        <v>1</v>
      </c>
      <c r="O23" s="18" t="s">
        <v>91</v>
      </c>
      <c r="P23" s="18" t="s">
        <v>92</v>
      </c>
      <c r="R23" s="64" t="str">
        <f t="shared" si="0"/>
        <v>LN_16</v>
      </c>
      <c r="S23" s="64" t="s">
        <v>658</v>
      </c>
      <c r="T23" s="64" t="s">
        <v>659</v>
      </c>
      <c r="U23" s="64" t="s">
        <v>207</v>
      </c>
    </row>
    <row r="24" spans="1:21" s="4" customFormat="1" ht="37.799999999999997" x14ac:dyDescent="0.25">
      <c r="A24" s="12"/>
      <c r="B24" s="64" t="s">
        <v>129</v>
      </c>
      <c r="C24" s="60" t="s">
        <v>660</v>
      </c>
      <c r="D24" s="64" t="s">
        <v>18</v>
      </c>
      <c r="E24" s="64" t="s">
        <v>661</v>
      </c>
      <c r="F24" s="64" t="s">
        <v>662</v>
      </c>
      <c r="G24" s="61" t="s">
        <v>258</v>
      </c>
      <c r="H24" s="91" t="s">
        <v>663</v>
      </c>
      <c r="I24" s="78" t="s">
        <v>101</v>
      </c>
      <c r="J24" s="78" t="s">
        <v>101</v>
      </c>
      <c r="K24" s="98">
        <v>1</v>
      </c>
      <c r="L24" s="106"/>
      <c r="M24" s="106"/>
      <c r="N24" s="18">
        <v>1</v>
      </c>
      <c r="O24" s="18" t="s">
        <v>91</v>
      </c>
      <c r="P24" s="18" t="s">
        <v>92</v>
      </c>
      <c r="R24" s="64" t="str">
        <f t="shared" si="0"/>
        <v>LN_17</v>
      </c>
      <c r="S24" s="64" t="s">
        <v>664</v>
      </c>
      <c r="T24" s="64" t="s">
        <v>665</v>
      </c>
      <c r="U24" s="64" t="s">
        <v>599</v>
      </c>
    </row>
    <row r="25" spans="1:21" s="4" customFormat="1" ht="37.799999999999997" x14ac:dyDescent="0.25">
      <c r="A25" s="12"/>
      <c r="B25" s="64" t="s">
        <v>85</v>
      </c>
      <c r="C25" s="60" t="s">
        <v>666</v>
      </c>
      <c r="D25" s="64" t="s">
        <v>18</v>
      </c>
      <c r="E25" s="60" t="s">
        <v>263</v>
      </c>
      <c r="F25" s="60" t="s">
        <v>667</v>
      </c>
      <c r="G25" s="61" t="s">
        <v>219</v>
      </c>
      <c r="H25" s="91"/>
      <c r="I25" s="78" t="s">
        <v>101</v>
      </c>
      <c r="J25" s="78" t="s">
        <v>101</v>
      </c>
      <c r="K25" s="98">
        <v>0</v>
      </c>
      <c r="L25" s="106"/>
      <c r="M25" s="106"/>
      <c r="N25" s="18">
        <v>1</v>
      </c>
      <c r="O25" s="18" t="s">
        <v>91</v>
      </c>
      <c r="P25" s="18" t="s">
        <v>92</v>
      </c>
      <c r="R25" s="64" t="str">
        <f t="shared" si="0"/>
        <v>LN_18</v>
      </c>
      <c r="S25" s="64" t="s">
        <v>266</v>
      </c>
      <c r="T25" s="64" t="s">
        <v>668</v>
      </c>
      <c r="U25" s="64" t="s">
        <v>222</v>
      </c>
    </row>
    <row r="26" spans="1:21" s="4" customFormat="1" ht="75.599999999999994" x14ac:dyDescent="0.25">
      <c r="A26" s="12"/>
      <c r="B26" s="64" t="s">
        <v>129</v>
      </c>
      <c r="C26" s="60" t="s">
        <v>669</v>
      </c>
      <c r="D26" s="64" t="s">
        <v>18</v>
      </c>
      <c r="E26" s="64" t="s">
        <v>670</v>
      </c>
      <c r="F26" s="64" t="s">
        <v>671</v>
      </c>
      <c r="G26" s="61" t="s">
        <v>219</v>
      </c>
      <c r="H26" s="91" t="s">
        <v>672</v>
      </c>
      <c r="I26" s="78" t="s">
        <v>101</v>
      </c>
      <c r="J26" s="78" t="s">
        <v>101</v>
      </c>
      <c r="K26" s="98">
        <v>0</v>
      </c>
      <c r="L26" s="106"/>
      <c r="M26" s="106"/>
      <c r="N26" s="18">
        <v>1</v>
      </c>
      <c r="O26" s="18" t="s">
        <v>91</v>
      </c>
      <c r="P26" s="18" t="s">
        <v>92</v>
      </c>
      <c r="R26" s="64" t="str">
        <f t="shared" si="0"/>
        <v>LN_19</v>
      </c>
      <c r="S26" s="64" t="s">
        <v>673</v>
      </c>
      <c r="T26" s="64" t="s">
        <v>674</v>
      </c>
      <c r="U26" s="64" t="s">
        <v>222</v>
      </c>
    </row>
    <row r="27" spans="1:21" s="4" customFormat="1" ht="75.599999999999994" x14ac:dyDescent="0.25">
      <c r="A27" s="12"/>
      <c r="B27" s="64" t="s">
        <v>129</v>
      </c>
      <c r="C27" s="60" t="s">
        <v>675</v>
      </c>
      <c r="D27" s="64" t="s">
        <v>18</v>
      </c>
      <c r="E27" s="64" t="s">
        <v>676</v>
      </c>
      <c r="F27" s="64" t="s">
        <v>677</v>
      </c>
      <c r="G27" s="61" t="s">
        <v>219</v>
      </c>
      <c r="H27" s="91" t="s">
        <v>678</v>
      </c>
      <c r="I27" s="78" t="s">
        <v>101</v>
      </c>
      <c r="J27" s="78" t="s">
        <v>101</v>
      </c>
      <c r="K27" s="98">
        <v>0</v>
      </c>
      <c r="L27" s="106"/>
      <c r="M27" s="106"/>
      <c r="N27" s="18">
        <v>1</v>
      </c>
      <c r="O27" s="18" t="s">
        <v>91</v>
      </c>
      <c r="P27" s="18" t="s">
        <v>92</v>
      </c>
      <c r="R27" s="64" t="str">
        <f t="shared" si="0"/>
        <v>LN_20</v>
      </c>
      <c r="S27" s="64" t="s">
        <v>679</v>
      </c>
      <c r="T27" s="64" t="s">
        <v>680</v>
      </c>
      <c r="U27" s="64" t="s">
        <v>222</v>
      </c>
    </row>
    <row r="28" spans="1:21" s="4" customFormat="1" ht="63" x14ac:dyDescent="0.25">
      <c r="A28" s="12"/>
      <c r="B28" s="64" t="s">
        <v>129</v>
      </c>
      <c r="C28" s="60" t="s">
        <v>681</v>
      </c>
      <c r="D28" s="64" t="s">
        <v>18</v>
      </c>
      <c r="E28" s="64" t="s">
        <v>682</v>
      </c>
      <c r="F28" s="64" t="s">
        <v>683</v>
      </c>
      <c r="G28" s="61" t="s">
        <v>219</v>
      </c>
      <c r="H28" s="91" t="s">
        <v>684</v>
      </c>
      <c r="I28" s="78" t="s">
        <v>101</v>
      </c>
      <c r="J28" s="78" t="s">
        <v>101</v>
      </c>
      <c r="K28" s="98">
        <v>0</v>
      </c>
      <c r="L28" s="106"/>
      <c r="M28" s="106"/>
      <c r="N28" s="18">
        <v>1</v>
      </c>
      <c r="O28" s="18" t="s">
        <v>91</v>
      </c>
      <c r="P28" s="18" t="s">
        <v>92</v>
      </c>
      <c r="R28" s="64" t="str">
        <f t="shared" si="0"/>
        <v>LN_21</v>
      </c>
      <c r="S28" s="64" t="s">
        <v>685</v>
      </c>
      <c r="T28" s="64" t="s">
        <v>686</v>
      </c>
      <c r="U28" s="64" t="s">
        <v>222</v>
      </c>
    </row>
    <row r="29" spans="1:21" s="4" customFormat="1" ht="100.8" x14ac:dyDescent="0.25">
      <c r="A29" s="12"/>
      <c r="B29" s="64" t="s">
        <v>85</v>
      </c>
      <c r="C29" s="60" t="s">
        <v>687</v>
      </c>
      <c r="D29" s="64" t="s">
        <v>18</v>
      </c>
      <c r="E29" s="64" t="s">
        <v>688</v>
      </c>
      <c r="F29" s="64" t="s">
        <v>689</v>
      </c>
      <c r="G29" s="61" t="s">
        <v>219</v>
      </c>
      <c r="H29" s="91" t="s">
        <v>690</v>
      </c>
      <c r="I29" s="78" t="s">
        <v>101</v>
      </c>
      <c r="J29" s="78" t="s">
        <v>101</v>
      </c>
      <c r="K29" s="98">
        <v>0</v>
      </c>
      <c r="L29" s="106"/>
      <c r="M29" s="106"/>
      <c r="N29" s="18">
        <v>1</v>
      </c>
      <c r="O29" s="18" t="s">
        <v>91</v>
      </c>
      <c r="P29" s="18" t="s">
        <v>92</v>
      </c>
      <c r="R29" s="64" t="str">
        <f t="shared" si="0"/>
        <v>LN_22</v>
      </c>
      <c r="S29" s="64" t="s">
        <v>691</v>
      </c>
      <c r="T29" s="64" t="s">
        <v>692</v>
      </c>
      <c r="U29" s="64" t="s">
        <v>222</v>
      </c>
    </row>
    <row r="30" spans="1:21" s="4" customFormat="1" ht="88.2" x14ac:dyDescent="0.25">
      <c r="A30" s="12"/>
      <c r="B30" s="64" t="s">
        <v>129</v>
      </c>
      <c r="C30" s="60" t="s">
        <v>693</v>
      </c>
      <c r="D30" s="64" t="s">
        <v>18</v>
      </c>
      <c r="E30" s="64" t="s">
        <v>694</v>
      </c>
      <c r="F30" s="64" t="s">
        <v>695</v>
      </c>
      <c r="G30" s="61" t="s">
        <v>219</v>
      </c>
      <c r="H30" s="91"/>
      <c r="I30" s="78" t="s">
        <v>101</v>
      </c>
      <c r="J30" s="78" t="s">
        <v>101</v>
      </c>
      <c r="K30" s="98">
        <v>0</v>
      </c>
      <c r="L30" s="106"/>
      <c r="M30" s="106"/>
      <c r="N30" s="18">
        <v>1</v>
      </c>
      <c r="O30" s="18" t="s">
        <v>102</v>
      </c>
      <c r="P30" s="18" t="s">
        <v>92</v>
      </c>
      <c r="R30" s="64" t="str">
        <f t="shared" si="0"/>
        <v>LN_23</v>
      </c>
      <c r="S30" s="64" t="s">
        <v>696</v>
      </c>
      <c r="T30" s="64" t="s">
        <v>697</v>
      </c>
      <c r="U30" s="64" t="s">
        <v>222</v>
      </c>
    </row>
    <row r="31" spans="1:21" s="4" customFormat="1" ht="151.19999999999999" x14ac:dyDescent="0.25">
      <c r="A31" s="12"/>
      <c r="B31" s="64" t="s">
        <v>129</v>
      </c>
      <c r="C31" s="60" t="s">
        <v>698</v>
      </c>
      <c r="D31" s="64" t="s">
        <v>18</v>
      </c>
      <c r="E31" s="64" t="s">
        <v>699</v>
      </c>
      <c r="F31" s="64" t="s">
        <v>700</v>
      </c>
      <c r="G31" s="61" t="s">
        <v>219</v>
      </c>
      <c r="H31" s="91" t="s">
        <v>701</v>
      </c>
      <c r="I31" s="78" t="s">
        <v>101</v>
      </c>
      <c r="J31" s="78" t="s">
        <v>101</v>
      </c>
      <c r="K31" s="98">
        <v>1</v>
      </c>
      <c r="L31" s="106"/>
      <c r="M31" s="106"/>
      <c r="N31" s="18">
        <v>1</v>
      </c>
      <c r="O31" s="18" t="s">
        <v>102</v>
      </c>
      <c r="P31" s="18" t="s">
        <v>92</v>
      </c>
      <c r="R31" s="64" t="str">
        <f t="shared" si="0"/>
        <v>LN_24</v>
      </c>
      <c r="S31" s="64" t="s">
        <v>702</v>
      </c>
      <c r="T31" s="64" t="s">
        <v>703</v>
      </c>
      <c r="U31" s="64" t="s">
        <v>222</v>
      </c>
    </row>
    <row r="32" spans="1:21" s="4" customFormat="1" ht="88.2" x14ac:dyDescent="0.25">
      <c r="A32" s="12"/>
      <c r="B32" s="64" t="s">
        <v>129</v>
      </c>
      <c r="C32" s="60" t="s">
        <v>704</v>
      </c>
      <c r="D32" s="64" t="s">
        <v>18</v>
      </c>
      <c r="E32" s="64" t="s">
        <v>705</v>
      </c>
      <c r="F32" s="64" t="s">
        <v>706</v>
      </c>
      <c r="G32" s="61" t="s">
        <v>89</v>
      </c>
      <c r="H32" s="91"/>
      <c r="I32" s="78" t="s">
        <v>101</v>
      </c>
      <c r="J32" s="78" t="s">
        <v>101</v>
      </c>
      <c r="K32" s="98">
        <v>0</v>
      </c>
      <c r="L32" s="106"/>
      <c r="M32" s="106"/>
      <c r="N32" s="18">
        <v>2</v>
      </c>
      <c r="O32" s="18" t="s">
        <v>102</v>
      </c>
      <c r="P32" s="18" t="s">
        <v>184</v>
      </c>
      <c r="R32" s="64" t="str">
        <f t="shared" si="0"/>
        <v>LN_25</v>
      </c>
      <c r="S32" s="64" t="s">
        <v>707</v>
      </c>
      <c r="T32" s="64" t="s">
        <v>708</v>
      </c>
      <c r="U32" s="64" t="s">
        <v>95</v>
      </c>
    </row>
    <row r="33" spans="1:21" s="4" customFormat="1" ht="176.4" x14ac:dyDescent="0.25">
      <c r="A33" s="12"/>
      <c r="B33" s="64" t="s">
        <v>129</v>
      </c>
      <c r="C33" s="60" t="s">
        <v>709</v>
      </c>
      <c r="D33" s="64" t="s">
        <v>18</v>
      </c>
      <c r="E33" s="64" t="s">
        <v>710</v>
      </c>
      <c r="F33" s="64" t="s">
        <v>711</v>
      </c>
      <c r="G33" s="61" t="s">
        <v>712</v>
      </c>
      <c r="H33" s="91" t="s">
        <v>713</v>
      </c>
      <c r="I33" s="78" t="s">
        <v>101</v>
      </c>
      <c r="J33" s="78" t="s">
        <v>101</v>
      </c>
      <c r="K33" s="98">
        <v>1</v>
      </c>
      <c r="L33" s="106"/>
      <c r="M33" s="106"/>
      <c r="N33" s="18">
        <v>1</v>
      </c>
      <c r="O33" s="18" t="s">
        <v>91</v>
      </c>
      <c r="P33" s="18" t="s">
        <v>92</v>
      </c>
      <c r="R33" s="64" t="str">
        <f t="shared" si="0"/>
        <v>LN_26</v>
      </c>
      <c r="S33" s="64" t="s">
        <v>714</v>
      </c>
      <c r="T33" s="64" t="s">
        <v>715</v>
      </c>
      <c r="U33" s="64" t="s">
        <v>716</v>
      </c>
    </row>
    <row r="34" spans="1:21" s="4" customFormat="1" ht="176.4" x14ac:dyDescent="0.25">
      <c r="A34" s="12"/>
      <c r="B34" s="64" t="s">
        <v>129</v>
      </c>
      <c r="C34" s="60" t="s">
        <v>717</v>
      </c>
      <c r="D34" s="64" t="s">
        <v>18</v>
      </c>
      <c r="E34" s="64" t="s">
        <v>718</v>
      </c>
      <c r="F34" s="64" t="s">
        <v>719</v>
      </c>
      <c r="G34" s="61" t="s">
        <v>712</v>
      </c>
      <c r="H34" s="91" t="s">
        <v>720</v>
      </c>
      <c r="I34" s="78" t="s">
        <v>101</v>
      </c>
      <c r="J34" s="78" t="s">
        <v>101</v>
      </c>
      <c r="K34" s="98">
        <v>1</v>
      </c>
      <c r="L34" s="106"/>
      <c r="M34" s="106"/>
      <c r="N34" s="18">
        <v>1</v>
      </c>
      <c r="O34" s="18" t="s">
        <v>91</v>
      </c>
      <c r="P34" s="18" t="s">
        <v>92</v>
      </c>
      <c r="R34" s="64" t="str">
        <f t="shared" si="0"/>
        <v>LN_27</v>
      </c>
      <c r="S34" s="64" t="s">
        <v>721</v>
      </c>
      <c r="T34" s="64" t="s">
        <v>722</v>
      </c>
      <c r="U34" s="64" t="s">
        <v>716</v>
      </c>
    </row>
    <row r="35" spans="1:21" s="4" customFormat="1" ht="409.6" x14ac:dyDescent="0.25">
      <c r="A35" s="12"/>
      <c r="B35" s="64" t="s">
        <v>129</v>
      </c>
      <c r="C35" s="60" t="s">
        <v>723</v>
      </c>
      <c r="D35" s="64" t="s">
        <v>18</v>
      </c>
      <c r="E35" s="64" t="s">
        <v>724</v>
      </c>
      <c r="F35" s="64" t="s">
        <v>725</v>
      </c>
      <c r="G35" s="61" t="s">
        <v>726</v>
      </c>
      <c r="H35" s="91" t="s">
        <v>727</v>
      </c>
      <c r="I35" s="78" t="s">
        <v>101</v>
      </c>
      <c r="J35" s="78" t="s">
        <v>101</v>
      </c>
      <c r="K35" s="98">
        <v>1</v>
      </c>
      <c r="L35" s="106"/>
      <c r="M35" s="106"/>
      <c r="N35" s="18">
        <v>1</v>
      </c>
      <c r="O35" s="18" t="s">
        <v>102</v>
      </c>
      <c r="P35" s="18" t="s">
        <v>92</v>
      </c>
      <c r="R35" s="64" t="str">
        <f t="shared" si="0"/>
        <v>LN_28</v>
      </c>
      <c r="S35" s="64" t="s">
        <v>728</v>
      </c>
      <c r="T35" s="64" t="s">
        <v>729</v>
      </c>
      <c r="U35" s="64" t="s">
        <v>730</v>
      </c>
    </row>
    <row r="36" spans="1:21" s="4" customFormat="1" ht="50.4" x14ac:dyDescent="0.25">
      <c r="A36" s="12"/>
      <c r="B36" s="96" t="s">
        <v>85</v>
      </c>
      <c r="C36" s="60" t="s">
        <v>731</v>
      </c>
      <c r="D36" s="96" t="s">
        <v>18</v>
      </c>
      <c r="E36" s="81" t="s">
        <v>732</v>
      </c>
      <c r="F36" s="81" t="s">
        <v>733</v>
      </c>
      <c r="G36" s="61" t="s">
        <v>734</v>
      </c>
      <c r="H36" s="91" t="s">
        <v>735</v>
      </c>
      <c r="I36" s="78" t="s">
        <v>101</v>
      </c>
      <c r="J36" s="78" t="s">
        <v>101</v>
      </c>
      <c r="K36" s="98">
        <v>0</v>
      </c>
      <c r="L36" s="106"/>
      <c r="M36" s="106"/>
      <c r="N36" s="18">
        <v>2</v>
      </c>
      <c r="O36" s="18" t="s">
        <v>102</v>
      </c>
      <c r="P36" s="18" t="s">
        <v>184</v>
      </c>
      <c r="R36" s="64" t="str">
        <f t="shared" si="0"/>
        <v>LN_29</v>
      </c>
      <c r="S36" s="64" t="s">
        <v>736</v>
      </c>
      <c r="T36" s="64" t="s">
        <v>737</v>
      </c>
      <c r="U36" s="64" t="s">
        <v>738</v>
      </c>
    </row>
    <row r="37" spans="1:21" s="4" customFormat="1" ht="37.799999999999997" x14ac:dyDescent="0.25">
      <c r="A37" s="12"/>
      <c r="B37" s="64" t="s">
        <v>129</v>
      </c>
      <c r="C37" s="60" t="s">
        <v>739</v>
      </c>
      <c r="D37" s="64" t="s">
        <v>18</v>
      </c>
      <c r="E37" s="64" t="s">
        <v>740</v>
      </c>
      <c r="F37" s="64" t="s">
        <v>741</v>
      </c>
      <c r="G37" s="61" t="s">
        <v>418</v>
      </c>
      <c r="H37" s="91"/>
      <c r="I37" s="78" t="s">
        <v>101</v>
      </c>
      <c r="J37" s="78" t="s">
        <v>101</v>
      </c>
      <c r="K37" s="98">
        <v>0</v>
      </c>
      <c r="L37" s="106"/>
      <c r="M37" s="106"/>
      <c r="N37" s="18">
        <v>3</v>
      </c>
      <c r="O37" s="18" t="s">
        <v>102</v>
      </c>
      <c r="P37" s="18" t="s">
        <v>133</v>
      </c>
      <c r="R37" s="64" t="str">
        <f t="shared" si="0"/>
        <v>LN_30</v>
      </c>
      <c r="S37" s="64" t="s">
        <v>742</v>
      </c>
      <c r="T37" s="64" t="s">
        <v>743</v>
      </c>
      <c r="U37" s="64" t="s">
        <v>744</v>
      </c>
    </row>
    <row r="38" spans="1:21" s="4" customFormat="1" ht="50.4" x14ac:dyDescent="0.25">
      <c r="A38" s="12"/>
      <c r="B38" s="64" t="s">
        <v>129</v>
      </c>
      <c r="C38" s="60" t="s">
        <v>745</v>
      </c>
      <c r="D38" s="64" t="s">
        <v>18</v>
      </c>
      <c r="E38" s="64" t="s">
        <v>746</v>
      </c>
      <c r="F38" s="64" t="s">
        <v>747</v>
      </c>
      <c r="G38" s="61" t="s">
        <v>418</v>
      </c>
      <c r="H38" s="91"/>
      <c r="I38" s="78" t="s">
        <v>101</v>
      </c>
      <c r="J38" s="78" t="s">
        <v>101</v>
      </c>
      <c r="K38" s="98">
        <v>0</v>
      </c>
      <c r="L38" s="106"/>
      <c r="M38" s="106"/>
      <c r="N38" s="18">
        <v>3</v>
      </c>
      <c r="O38" s="18" t="s">
        <v>102</v>
      </c>
      <c r="P38" s="18" t="s">
        <v>133</v>
      </c>
      <c r="R38" s="64" t="str">
        <f t="shared" si="0"/>
        <v>LN_31</v>
      </c>
      <c r="S38" s="64" t="s">
        <v>748</v>
      </c>
      <c r="T38" s="64" t="s">
        <v>749</v>
      </c>
      <c r="U38" s="64" t="s">
        <v>744</v>
      </c>
    </row>
    <row r="39" spans="1:21" s="4" customFormat="1" ht="37.799999999999997" x14ac:dyDescent="0.25">
      <c r="A39" s="12"/>
      <c r="B39" s="64" t="s">
        <v>129</v>
      </c>
      <c r="C39" s="60" t="s">
        <v>750</v>
      </c>
      <c r="D39" s="64" t="s">
        <v>18</v>
      </c>
      <c r="E39" s="64" t="s">
        <v>751</v>
      </c>
      <c r="F39" s="64" t="s">
        <v>752</v>
      </c>
      <c r="G39" s="61" t="s">
        <v>753</v>
      </c>
      <c r="H39" s="91"/>
      <c r="I39" s="78" t="s">
        <v>101</v>
      </c>
      <c r="J39" s="78" t="s">
        <v>101</v>
      </c>
      <c r="K39" s="98">
        <v>0</v>
      </c>
      <c r="L39" s="106"/>
      <c r="M39" s="106"/>
      <c r="N39" s="18">
        <v>1</v>
      </c>
      <c r="O39" s="18" t="s">
        <v>102</v>
      </c>
      <c r="P39" s="18" t="s">
        <v>92</v>
      </c>
      <c r="R39" s="64" t="str">
        <f t="shared" si="0"/>
        <v>LN_32</v>
      </c>
      <c r="S39" s="64" t="s">
        <v>754</v>
      </c>
      <c r="T39" s="64" t="s">
        <v>755</v>
      </c>
      <c r="U39" s="64" t="s">
        <v>756</v>
      </c>
    </row>
    <row r="40" spans="1:21" s="4" customFormat="1" ht="37.799999999999997" x14ac:dyDescent="0.25">
      <c r="A40" s="12"/>
      <c r="B40" s="64" t="s">
        <v>129</v>
      </c>
      <c r="C40" s="60" t="s">
        <v>757</v>
      </c>
      <c r="D40" s="64" t="s">
        <v>18</v>
      </c>
      <c r="E40" s="64" t="s">
        <v>758</v>
      </c>
      <c r="F40" s="64" t="s">
        <v>759</v>
      </c>
      <c r="G40" s="61" t="s">
        <v>89</v>
      </c>
      <c r="H40" s="91"/>
      <c r="I40" s="78" t="s">
        <v>101</v>
      </c>
      <c r="J40" s="78" t="s">
        <v>101</v>
      </c>
      <c r="K40" s="98">
        <v>0</v>
      </c>
      <c r="L40" s="106"/>
      <c r="M40" s="106"/>
      <c r="N40" s="18">
        <v>3</v>
      </c>
      <c r="O40" s="18" t="s">
        <v>102</v>
      </c>
      <c r="P40" s="18" t="s">
        <v>133</v>
      </c>
      <c r="R40" s="64" t="str">
        <f t="shared" si="0"/>
        <v>LN_33</v>
      </c>
      <c r="S40" s="64" t="s">
        <v>760</v>
      </c>
      <c r="T40" s="64" t="s">
        <v>761</v>
      </c>
      <c r="U40" s="64" t="s">
        <v>95</v>
      </c>
    </row>
    <row r="41" spans="1:21" s="4" customFormat="1" ht="126" x14ac:dyDescent="0.25">
      <c r="A41" s="12"/>
      <c r="B41" s="64" t="s">
        <v>129</v>
      </c>
      <c r="C41" s="60" t="s">
        <v>762</v>
      </c>
      <c r="D41" s="64" t="s">
        <v>18</v>
      </c>
      <c r="E41" s="64" t="s">
        <v>763</v>
      </c>
      <c r="F41" s="64" t="s">
        <v>764</v>
      </c>
      <c r="G41" s="61" t="s">
        <v>765</v>
      </c>
      <c r="H41" s="91" t="s">
        <v>766</v>
      </c>
      <c r="I41" s="78" t="s">
        <v>101</v>
      </c>
      <c r="J41" s="78" t="s">
        <v>101</v>
      </c>
      <c r="K41" s="98">
        <v>1</v>
      </c>
      <c r="L41" s="106"/>
      <c r="M41" s="106"/>
      <c r="N41" s="18">
        <v>1</v>
      </c>
      <c r="O41" s="18" t="s">
        <v>91</v>
      </c>
      <c r="P41" s="18" t="s">
        <v>92</v>
      </c>
      <c r="R41" s="64" t="str">
        <f t="shared" si="0"/>
        <v>LN_34</v>
      </c>
      <c r="S41" s="64" t="s">
        <v>767</v>
      </c>
      <c r="T41" s="64" t="s">
        <v>768</v>
      </c>
      <c r="U41" s="64" t="s">
        <v>769</v>
      </c>
    </row>
    <row r="42" spans="1:21" s="4" customFormat="1" ht="50.4" x14ac:dyDescent="0.25">
      <c r="A42" s="12"/>
      <c r="B42" s="96" t="s">
        <v>85</v>
      </c>
      <c r="C42" s="60" t="s">
        <v>770</v>
      </c>
      <c r="D42" s="96" t="s">
        <v>18</v>
      </c>
      <c r="E42" s="81" t="s">
        <v>771</v>
      </c>
      <c r="F42" s="81" t="s">
        <v>772</v>
      </c>
      <c r="G42" s="61" t="s">
        <v>219</v>
      </c>
      <c r="H42" s="91" t="s">
        <v>773</v>
      </c>
      <c r="I42" s="78" t="s">
        <v>101</v>
      </c>
      <c r="J42" s="78" t="s">
        <v>101</v>
      </c>
      <c r="K42" s="98">
        <v>0</v>
      </c>
      <c r="L42" s="106"/>
      <c r="M42" s="106"/>
      <c r="N42" s="18">
        <v>1</v>
      </c>
      <c r="O42" s="18" t="s">
        <v>91</v>
      </c>
      <c r="P42" s="18" t="s">
        <v>92</v>
      </c>
      <c r="R42" s="64" t="str">
        <f t="shared" si="0"/>
        <v>LN_35</v>
      </c>
      <c r="S42" s="64" t="s">
        <v>774</v>
      </c>
      <c r="T42" s="64" t="s">
        <v>775</v>
      </c>
      <c r="U42" s="64" t="s">
        <v>222</v>
      </c>
    </row>
    <row r="43" spans="1:21" s="4" customFormat="1" ht="50.4" x14ac:dyDescent="0.25">
      <c r="A43" s="12"/>
      <c r="B43" s="96" t="s">
        <v>85</v>
      </c>
      <c r="C43" s="60" t="s">
        <v>776</v>
      </c>
      <c r="D43" s="96" t="s">
        <v>18</v>
      </c>
      <c r="E43" s="81" t="s">
        <v>777</v>
      </c>
      <c r="F43" s="81" t="s">
        <v>778</v>
      </c>
      <c r="G43" s="61" t="s">
        <v>219</v>
      </c>
      <c r="H43" s="91" t="s">
        <v>779</v>
      </c>
      <c r="I43" s="78" t="s">
        <v>101</v>
      </c>
      <c r="J43" s="78" t="s">
        <v>101</v>
      </c>
      <c r="K43" s="98">
        <v>0</v>
      </c>
      <c r="L43" s="106"/>
      <c r="M43" s="106"/>
      <c r="N43" s="18">
        <v>1</v>
      </c>
      <c r="O43" s="18" t="s">
        <v>91</v>
      </c>
      <c r="P43" s="18" t="s">
        <v>92</v>
      </c>
      <c r="R43" s="64" t="str">
        <f t="shared" si="0"/>
        <v>LN_36</v>
      </c>
      <c r="S43" s="64" t="s">
        <v>780</v>
      </c>
      <c r="T43" s="64" t="s">
        <v>781</v>
      </c>
      <c r="U43" s="64" t="s">
        <v>222</v>
      </c>
    </row>
    <row r="44" spans="1:21" s="4" customFormat="1" ht="88.2" x14ac:dyDescent="0.25">
      <c r="A44" s="12"/>
      <c r="B44" s="96" t="s">
        <v>85</v>
      </c>
      <c r="C44" s="60" t="s">
        <v>782</v>
      </c>
      <c r="D44" s="96" t="s">
        <v>18</v>
      </c>
      <c r="E44" s="81" t="s">
        <v>783</v>
      </c>
      <c r="F44" s="81" t="s">
        <v>784</v>
      </c>
      <c r="G44" s="61" t="s">
        <v>219</v>
      </c>
      <c r="H44" s="91" t="s">
        <v>785</v>
      </c>
      <c r="I44" s="78" t="s">
        <v>101</v>
      </c>
      <c r="J44" s="78" t="s">
        <v>101</v>
      </c>
      <c r="K44" s="98">
        <v>0</v>
      </c>
      <c r="L44" s="106"/>
      <c r="M44" s="106"/>
      <c r="N44" s="18">
        <v>1</v>
      </c>
      <c r="O44" s="18" t="s">
        <v>91</v>
      </c>
      <c r="P44" s="18" t="s">
        <v>92</v>
      </c>
      <c r="R44" s="64" t="str">
        <f t="shared" si="0"/>
        <v>LN_37</v>
      </c>
      <c r="S44" s="64" t="s">
        <v>786</v>
      </c>
      <c r="T44" s="64" t="s">
        <v>787</v>
      </c>
      <c r="U44" s="64" t="s">
        <v>222</v>
      </c>
    </row>
    <row r="45" spans="1:21" s="4" customFormat="1" ht="113.4" x14ac:dyDescent="0.25">
      <c r="A45" s="12"/>
      <c r="B45" s="64" t="s">
        <v>129</v>
      </c>
      <c r="C45" s="60" t="s">
        <v>788</v>
      </c>
      <c r="D45" s="64" t="s">
        <v>18</v>
      </c>
      <c r="E45" s="64" t="s">
        <v>789</v>
      </c>
      <c r="F45" s="64" t="s">
        <v>790</v>
      </c>
      <c r="G45" s="61" t="s">
        <v>219</v>
      </c>
      <c r="H45" s="91"/>
      <c r="I45" s="78" t="s">
        <v>101</v>
      </c>
      <c r="J45" s="78" t="s">
        <v>101</v>
      </c>
      <c r="K45" s="98">
        <v>0</v>
      </c>
      <c r="L45" s="106"/>
      <c r="M45" s="106"/>
      <c r="N45" s="18">
        <v>1</v>
      </c>
      <c r="O45" s="18" t="s">
        <v>91</v>
      </c>
      <c r="P45" s="18" t="s">
        <v>92</v>
      </c>
      <c r="R45" s="64" t="str">
        <f t="shared" si="0"/>
        <v>LN_38</v>
      </c>
      <c r="S45" s="64" t="s">
        <v>791</v>
      </c>
      <c r="T45" s="64" t="s">
        <v>792</v>
      </c>
      <c r="U45" s="64" t="s">
        <v>222</v>
      </c>
    </row>
    <row r="46" spans="1:21" s="4" customFormat="1" ht="176.4" x14ac:dyDescent="0.25">
      <c r="A46" s="12"/>
      <c r="B46" s="64" t="s">
        <v>129</v>
      </c>
      <c r="C46" s="60" t="s">
        <v>793</v>
      </c>
      <c r="D46" s="64" t="s">
        <v>18</v>
      </c>
      <c r="E46" s="64" t="s">
        <v>794</v>
      </c>
      <c r="F46" s="64" t="s">
        <v>795</v>
      </c>
      <c r="G46" s="61" t="s">
        <v>219</v>
      </c>
      <c r="H46" s="91"/>
      <c r="I46" s="78" t="s">
        <v>101</v>
      </c>
      <c r="J46" s="78" t="s">
        <v>101</v>
      </c>
      <c r="K46" s="98">
        <v>0</v>
      </c>
      <c r="L46" s="106"/>
      <c r="M46" s="106"/>
      <c r="N46" s="18">
        <v>1</v>
      </c>
      <c r="O46" s="18" t="s">
        <v>91</v>
      </c>
      <c r="P46" s="18" t="s">
        <v>92</v>
      </c>
      <c r="R46" s="64" t="str">
        <f t="shared" si="0"/>
        <v>LN_39</v>
      </c>
      <c r="S46" s="64" t="s">
        <v>796</v>
      </c>
      <c r="T46" s="64" t="s">
        <v>797</v>
      </c>
      <c r="U46" s="64" t="s">
        <v>222</v>
      </c>
    </row>
    <row r="47" spans="1:21" s="4" customFormat="1" ht="201.6" x14ac:dyDescent="0.25">
      <c r="A47" s="12"/>
      <c r="B47" s="64" t="s">
        <v>129</v>
      </c>
      <c r="C47" s="60" t="s">
        <v>798</v>
      </c>
      <c r="D47" s="64" t="s">
        <v>18</v>
      </c>
      <c r="E47" s="64" t="s">
        <v>799</v>
      </c>
      <c r="F47" s="64" t="s">
        <v>800</v>
      </c>
      <c r="G47" s="61" t="s">
        <v>219</v>
      </c>
      <c r="H47" s="91"/>
      <c r="I47" s="78" t="s">
        <v>101</v>
      </c>
      <c r="J47" s="78" t="s">
        <v>101</v>
      </c>
      <c r="K47" s="98">
        <v>0</v>
      </c>
      <c r="L47" s="106"/>
      <c r="M47" s="106"/>
      <c r="N47" s="18">
        <v>2</v>
      </c>
      <c r="O47" s="18" t="s">
        <v>102</v>
      </c>
      <c r="P47" s="18" t="s">
        <v>184</v>
      </c>
      <c r="R47" s="64" t="str">
        <f t="shared" si="0"/>
        <v>LN_40</v>
      </c>
      <c r="S47" s="64" t="s">
        <v>801</v>
      </c>
      <c r="T47" s="64" t="s">
        <v>802</v>
      </c>
      <c r="U47" s="64" t="s">
        <v>222</v>
      </c>
    </row>
    <row r="48" spans="1:21" s="4" customFormat="1" ht="189" x14ac:dyDescent="0.25">
      <c r="A48" s="12"/>
      <c r="B48" s="64" t="s">
        <v>129</v>
      </c>
      <c r="C48" s="60" t="s">
        <v>803</v>
      </c>
      <c r="D48" s="64" t="s">
        <v>18</v>
      </c>
      <c r="E48" s="64" t="s">
        <v>804</v>
      </c>
      <c r="F48" s="64" t="s">
        <v>805</v>
      </c>
      <c r="G48" s="61" t="s">
        <v>219</v>
      </c>
      <c r="H48" s="91"/>
      <c r="I48" s="78" t="s">
        <v>101</v>
      </c>
      <c r="J48" s="78" t="s">
        <v>101</v>
      </c>
      <c r="K48" s="98">
        <v>0</v>
      </c>
      <c r="L48" s="106"/>
      <c r="M48" s="106"/>
      <c r="N48" s="18">
        <v>2</v>
      </c>
      <c r="O48" s="18" t="s">
        <v>102</v>
      </c>
      <c r="P48" s="18" t="s">
        <v>184</v>
      </c>
      <c r="R48" s="64" t="str">
        <f t="shared" si="0"/>
        <v>LN_41</v>
      </c>
      <c r="S48" s="64" t="s">
        <v>806</v>
      </c>
      <c r="T48" s="64" t="s">
        <v>807</v>
      </c>
      <c r="U48" s="64" t="s">
        <v>222</v>
      </c>
    </row>
    <row r="49" spans="1:21" s="4" customFormat="1" ht="126" customHeight="1" x14ac:dyDescent="0.25">
      <c r="A49" s="12"/>
      <c r="B49" s="64" t="s">
        <v>85</v>
      </c>
      <c r="C49" s="60" t="s">
        <v>808</v>
      </c>
      <c r="D49" s="64" t="s">
        <v>18</v>
      </c>
      <c r="E49" s="64" t="s">
        <v>809</v>
      </c>
      <c r="F49" s="64" t="s">
        <v>810</v>
      </c>
      <c r="G49" s="61" t="s">
        <v>811</v>
      </c>
      <c r="H49" s="91"/>
      <c r="I49" s="78" t="s">
        <v>101</v>
      </c>
      <c r="J49" s="78" t="s">
        <v>101</v>
      </c>
      <c r="K49" s="139">
        <v>0</v>
      </c>
      <c r="L49" s="106"/>
      <c r="N49" s="93">
        <v>1</v>
      </c>
      <c r="O49" s="93" t="s">
        <v>91</v>
      </c>
      <c r="P49" s="93" t="s">
        <v>92</v>
      </c>
      <c r="R49" s="64" t="str">
        <f t="shared" si="0"/>
        <v>LN_42</v>
      </c>
      <c r="S49" s="64" t="s">
        <v>812</v>
      </c>
      <c r="T49" s="64" t="s">
        <v>813</v>
      </c>
      <c r="U49" s="64" t="s">
        <v>814</v>
      </c>
    </row>
    <row r="50" spans="1:21" s="4" customFormat="1" ht="37.799999999999997" x14ac:dyDescent="0.25">
      <c r="A50" s="12"/>
      <c r="B50" s="64" t="s">
        <v>129</v>
      </c>
      <c r="C50" s="60" t="s">
        <v>815</v>
      </c>
      <c r="D50" s="64" t="s">
        <v>18</v>
      </c>
      <c r="E50" s="104" t="s">
        <v>816</v>
      </c>
      <c r="F50" s="104" t="s">
        <v>817</v>
      </c>
      <c r="G50" s="61" t="s">
        <v>818</v>
      </c>
      <c r="H50" s="91"/>
      <c r="I50" s="78" t="s">
        <v>101</v>
      </c>
      <c r="J50" s="78" t="s">
        <v>101</v>
      </c>
      <c r="K50" s="98">
        <v>0</v>
      </c>
      <c r="L50" s="106"/>
      <c r="M50" s="106"/>
      <c r="N50" s="18">
        <v>1</v>
      </c>
      <c r="O50" s="18" t="s">
        <v>91</v>
      </c>
      <c r="P50" s="18" t="s">
        <v>92</v>
      </c>
      <c r="R50" s="64" t="str">
        <f t="shared" si="0"/>
        <v>LN_43</v>
      </c>
      <c r="S50" s="64" t="s">
        <v>819</v>
      </c>
      <c r="T50" s="64" t="s">
        <v>820</v>
      </c>
      <c r="U50" s="64" t="s">
        <v>821</v>
      </c>
    </row>
    <row r="51" spans="1:21" s="4" customFormat="1" ht="100.95" customHeight="1" x14ac:dyDescent="0.25">
      <c r="A51" s="12"/>
      <c r="B51" s="64" t="s">
        <v>85</v>
      </c>
      <c r="C51" s="60" t="s">
        <v>822</v>
      </c>
      <c r="D51" s="64" t="s">
        <v>18</v>
      </c>
      <c r="E51" s="64" t="s">
        <v>823</v>
      </c>
      <c r="F51" s="64" t="s">
        <v>824</v>
      </c>
      <c r="G51" s="61" t="s">
        <v>825</v>
      </c>
      <c r="H51" s="91" t="s">
        <v>826</v>
      </c>
      <c r="I51" s="78" t="s">
        <v>101</v>
      </c>
      <c r="J51" s="78" t="s">
        <v>101</v>
      </c>
      <c r="K51" s="98">
        <v>1</v>
      </c>
      <c r="L51" s="106"/>
      <c r="N51" s="93">
        <v>1</v>
      </c>
      <c r="O51" s="93" t="s">
        <v>91</v>
      </c>
      <c r="P51" s="93" t="s">
        <v>92</v>
      </c>
      <c r="R51" s="64" t="str">
        <f t="shared" si="0"/>
        <v>LN_44</v>
      </c>
      <c r="S51" s="64" t="s">
        <v>827</v>
      </c>
      <c r="T51" s="64" t="s">
        <v>828</v>
      </c>
      <c r="U51" s="64" t="s">
        <v>829</v>
      </c>
    </row>
    <row r="52" spans="1:21" s="4" customFormat="1" ht="50.4" customHeight="1" x14ac:dyDescent="0.25">
      <c r="A52" s="12"/>
      <c r="B52" s="64" t="s">
        <v>129</v>
      </c>
      <c r="C52" s="60" t="s">
        <v>830</v>
      </c>
      <c r="D52" s="64" t="s">
        <v>18</v>
      </c>
      <c r="E52" s="64" t="s">
        <v>831</v>
      </c>
      <c r="F52" s="64" t="s">
        <v>832</v>
      </c>
      <c r="G52" s="61" t="s">
        <v>5485</v>
      </c>
      <c r="H52" s="91" t="s">
        <v>833</v>
      </c>
      <c r="I52" s="78" t="s">
        <v>101</v>
      </c>
      <c r="J52" s="78" t="s">
        <v>101</v>
      </c>
      <c r="K52" s="98">
        <v>1</v>
      </c>
      <c r="L52" s="106"/>
      <c r="M52" s="106"/>
      <c r="N52" s="18">
        <v>1</v>
      </c>
      <c r="O52" s="18" t="s">
        <v>91</v>
      </c>
      <c r="P52" s="18" t="s">
        <v>92</v>
      </c>
      <c r="R52" s="64" t="str">
        <f t="shared" si="0"/>
        <v>LN_45</v>
      </c>
      <c r="S52" s="64" t="s">
        <v>834</v>
      </c>
      <c r="T52" s="64" t="s">
        <v>835</v>
      </c>
      <c r="U52" s="64" t="s">
        <v>207</v>
      </c>
    </row>
    <row r="53" spans="1:21" s="4" customFormat="1" ht="63" x14ac:dyDescent="0.25">
      <c r="A53" s="12"/>
      <c r="B53" s="64" t="s">
        <v>129</v>
      </c>
      <c r="C53" s="60" t="s">
        <v>836</v>
      </c>
      <c r="D53" s="64" t="s">
        <v>18</v>
      </c>
      <c r="E53" s="107" t="s">
        <v>837</v>
      </c>
      <c r="F53" s="108" t="s">
        <v>838</v>
      </c>
      <c r="G53" s="61" t="s">
        <v>5485</v>
      </c>
      <c r="H53" s="91"/>
      <c r="I53" s="78" t="s">
        <v>101</v>
      </c>
      <c r="J53" s="78" t="s">
        <v>101</v>
      </c>
      <c r="K53" s="98">
        <v>0</v>
      </c>
      <c r="L53" s="106"/>
      <c r="M53" s="106"/>
      <c r="N53" s="18">
        <v>2</v>
      </c>
      <c r="O53" s="18" t="s">
        <v>102</v>
      </c>
      <c r="P53" s="18" t="s">
        <v>184</v>
      </c>
      <c r="R53" s="64" t="str">
        <f t="shared" si="0"/>
        <v>LN_46</v>
      </c>
      <c r="S53" s="64" t="s">
        <v>839</v>
      </c>
      <c r="T53" s="64" t="s">
        <v>840</v>
      </c>
      <c r="U53" s="64" t="s">
        <v>207</v>
      </c>
    </row>
    <row r="54" spans="1:21" s="4" customFormat="1" ht="75.599999999999994" x14ac:dyDescent="0.25">
      <c r="A54" s="12"/>
      <c r="B54" s="96" t="s">
        <v>85</v>
      </c>
      <c r="C54" s="60" t="s">
        <v>841</v>
      </c>
      <c r="D54" s="96" t="s">
        <v>18</v>
      </c>
      <c r="E54" s="81" t="s">
        <v>842</v>
      </c>
      <c r="F54" s="81" t="s">
        <v>843</v>
      </c>
      <c r="G54" s="61" t="s">
        <v>219</v>
      </c>
      <c r="H54" s="91"/>
      <c r="I54" s="78" t="s">
        <v>101</v>
      </c>
      <c r="J54" s="78" t="s">
        <v>101</v>
      </c>
      <c r="K54" s="98">
        <v>0</v>
      </c>
      <c r="L54" s="106"/>
      <c r="M54" s="106"/>
      <c r="N54" s="18">
        <v>3</v>
      </c>
      <c r="O54" s="18" t="s">
        <v>102</v>
      </c>
      <c r="P54" s="18" t="s">
        <v>133</v>
      </c>
      <c r="R54" s="64" t="str">
        <f t="shared" si="0"/>
        <v>LN_47</v>
      </c>
      <c r="S54" s="64" t="s">
        <v>844</v>
      </c>
      <c r="T54" s="64" t="s">
        <v>845</v>
      </c>
      <c r="U54" s="64" t="s">
        <v>222</v>
      </c>
    </row>
    <row r="55" spans="1:21" s="4" customFormat="1" ht="63" customHeight="1" x14ac:dyDescent="0.25">
      <c r="A55" s="12"/>
      <c r="B55" s="64" t="s">
        <v>85</v>
      </c>
      <c r="C55" s="60" t="s">
        <v>846</v>
      </c>
      <c r="D55" s="64" t="s">
        <v>18</v>
      </c>
      <c r="E55" s="64" t="s">
        <v>847</v>
      </c>
      <c r="F55" s="64" t="s">
        <v>848</v>
      </c>
      <c r="G55" s="61" t="s">
        <v>734</v>
      </c>
      <c r="H55" s="91"/>
      <c r="I55" s="78" t="s">
        <v>101</v>
      </c>
      <c r="J55" s="78" t="s">
        <v>101</v>
      </c>
      <c r="K55" s="98">
        <v>0</v>
      </c>
      <c r="L55" s="106"/>
      <c r="N55" s="93">
        <v>3</v>
      </c>
      <c r="O55" s="93" t="s">
        <v>91</v>
      </c>
      <c r="P55" s="93" t="s">
        <v>133</v>
      </c>
      <c r="R55" s="64" t="str">
        <f t="shared" si="0"/>
        <v>LN_48</v>
      </c>
      <c r="S55" s="64" t="s">
        <v>849</v>
      </c>
      <c r="T55" s="64" t="s">
        <v>850</v>
      </c>
      <c r="U55" s="64" t="s">
        <v>738</v>
      </c>
    </row>
    <row r="56" spans="1:21" s="4" customFormat="1" ht="63" customHeight="1" x14ac:dyDescent="0.25">
      <c r="A56" s="12"/>
      <c r="B56" s="64" t="s">
        <v>85</v>
      </c>
      <c r="C56" s="60" t="s">
        <v>851</v>
      </c>
      <c r="D56" s="64" t="s">
        <v>18</v>
      </c>
      <c r="E56" s="64" t="s">
        <v>852</v>
      </c>
      <c r="F56" s="64" t="s">
        <v>853</v>
      </c>
      <c r="G56" s="61" t="s">
        <v>734</v>
      </c>
      <c r="H56" s="91"/>
      <c r="I56" s="78" t="s">
        <v>101</v>
      </c>
      <c r="J56" s="78" t="s">
        <v>101</v>
      </c>
      <c r="K56" s="98">
        <v>0</v>
      </c>
      <c r="L56" s="106"/>
      <c r="N56" s="93">
        <v>3</v>
      </c>
      <c r="O56" s="93" t="s">
        <v>91</v>
      </c>
      <c r="P56" s="93" t="s">
        <v>133</v>
      </c>
      <c r="R56" s="64" t="str">
        <f t="shared" si="0"/>
        <v>LN_49</v>
      </c>
      <c r="S56" s="64" t="s">
        <v>854</v>
      </c>
      <c r="T56" s="64" t="s">
        <v>855</v>
      </c>
      <c r="U56" s="64" t="s">
        <v>738</v>
      </c>
    </row>
    <row r="57" spans="1:21" s="4" customFormat="1" ht="163.95" customHeight="1" x14ac:dyDescent="0.25">
      <c r="A57" s="12"/>
      <c r="B57" s="64" t="s">
        <v>129</v>
      </c>
      <c r="C57" s="60" t="s">
        <v>856</v>
      </c>
      <c r="D57" s="64" t="s">
        <v>18</v>
      </c>
      <c r="E57" s="64" t="s">
        <v>857</v>
      </c>
      <c r="F57" s="64" t="s">
        <v>858</v>
      </c>
      <c r="G57" s="61" t="s">
        <v>219</v>
      </c>
      <c r="H57" s="91" t="s">
        <v>859</v>
      </c>
      <c r="I57" s="78" t="s">
        <v>101</v>
      </c>
      <c r="J57" s="78" t="s">
        <v>101</v>
      </c>
      <c r="K57" s="98">
        <v>1</v>
      </c>
      <c r="L57" s="106"/>
      <c r="M57" s="106"/>
      <c r="N57" s="18">
        <v>1</v>
      </c>
      <c r="O57" s="18" t="s">
        <v>91</v>
      </c>
      <c r="P57" s="18" t="s">
        <v>92</v>
      </c>
      <c r="R57" s="64" t="str">
        <f t="shared" si="0"/>
        <v>LN_50</v>
      </c>
      <c r="S57" s="64" t="s">
        <v>860</v>
      </c>
      <c r="T57" s="64" t="s">
        <v>861</v>
      </c>
      <c r="U57" s="64" t="s">
        <v>222</v>
      </c>
    </row>
    <row r="58" spans="1:21" s="4" customFormat="1" ht="390.6" customHeight="1" x14ac:dyDescent="0.25">
      <c r="A58" s="12"/>
      <c r="B58" s="64" t="s">
        <v>129</v>
      </c>
      <c r="C58" s="60" t="s">
        <v>862</v>
      </c>
      <c r="D58" s="64" t="s">
        <v>18</v>
      </c>
      <c r="E58" s="64" t="s">
        <v>863</v>
      </c>
      <c r="F58" s="64" t="s">
        <v>864</v>
      </c>
      <c r="G58" s="61" t="s">
        <v>219</v>
      </c>
      <c r="H58" s="91" t="s">
        <v>865</v>
      </c>
      <c r="I58" s="78" t="s">
        <v>101</v>
      </c>
      <c r="J58" s="78" t="s">
        <v>101</v>
      </c>
      <c r="K58" s="98">
        <v>1</v>
      </c>
      <c r="L58" s="106"/>
      <c r="M58" s="106"/>
      <c r="N58" s="18">
        <v>1</v>
      </c>
      <c r="O58" s="18" t="s">
        <v>91</v>
      </c>
      <c r="P58" s="18" t="s">
        <v>92</v>
      </c>
      <c r="R58" s="64" t="str">
        <f t="shared" si="0"/>
        <v>LN_51</v>
      </c>
      <c r="S58" s="64" t="s">
        <v>866</v>
      </c>
      <c r="T58" s="64" t="s">
        <v>867</v>
      </c>
      <c r="U58" s="64" t="s">
        <v>222</v>
      </c>
    </row>
    <row r="59" spans="1:21" s="4" customFormat="1" ht="88.2" x14ac:dyDescent="0.25">
      <c r="A59" s="12"/>
      <c r="B59" s="64" t="s">
        <v>129</v>
      </c>
      <c r="C59" s="60" t="s">
        <v>868</v>
      </c>
      <c r="D59" s="64" t="s">
        <v>18</v>
      </c>
      <c r="E59" s="64" t="s">
        <v>869</v>
      </c>
      <c r="F59" s="64" t="s">
        <v>870</v>
      </c>
      <c r="G59" s="61" t="s">
        <v>871</v>
      </c>
      <c r="H59" s="91" t="s">
        <v>872</v>
      </c>
      <c r="I59" s="78" t="s">
        <v>101</v>
      </c>
      <c r="J59" s="78" t="s">
        <v>101</v>
      </c>
      <c r="K59" s="98">
        <v>0</v>
      </c>
      <c r="L59" s="106"/>
      <c r="M59" s="106"/>
      <c r="N59" s="18">
        <v>3</v>
      </c>
      <c r="O59" s="18" t="s">
        <v>102</v>
      </c>
      <c r="P59" s="18" t="s">
        <v>133</v>
      </c>
      <c r="R59" s="64" t="str">
        <f t="shared" si="0"/>
        <v>LN_52</v>
      </c>
      <c r="S59" s="64" t="s">
        <v>873</v>
      </c>
      <c r="T59" s="64" t="s">
        <v>874</v>
      </c>
      <c r="U59" s="64" t="s">
        <v>875</v>
      </c>
    </row>
    <row r="60" spans="1:21" s="4" customFormat="1" ht="100.8" x14ac:dyDescent="0.25">
      <c r="A60" s="12"/>
      <c r="B60" s="64" t="s">
        <v>129</v>
      </c>
      <c r="C60" s="60" t="s">
        <v>876</v>
      </c>
      <c r="D60" s="64" t="s">
        <v>18</v>
      </c>
      <c r="E60" s="64" t="s">
        <v>877</v>
      </c>
      <c r="F60" s="64" t="s">
        <v>878</v>
      </c>
      <c r="G60" s="61" t="s">
        <v>418</v>
      </c>
      <c r="H60" s="91"/>
      <c r="I60" s="78" t="s">
        <v>101</v>
      </c>
      <c r="J60" s="78" t="s">
        <v>101</v>
      </c>
      <c r="K60" s="98">
        <v>0</v>
      </c>
      <c r="L60" s="106"/>
      <c r="M60" s="106"/>
      <c r="N60" s="18">
        <v>1</v>
      </c>
      <c r="O60" s="18" t="s">
        <v>91</v>
      </c>
      <c r="P60" s="18" t="s">
        <v>92</v>
      </c>
      <c r="R60" s="64" t="str">
        <f t="shared" si="0"/>
        <v>LN_53</v>
      </c>
      <c r="S60" s="64" t="s">
        <v>879</v>
      </c>
      <c r="T60" s="64" t="s">
        <v>880</v>
      </c>
      <c r="U60" s="64" t="s">
        <v>744</v>
      </c>
    </row>
    <row r="61" spans="1:21" s="4" customFormat="1" ht="63" x14ac:dyDescent="0.25">
      <c r="A61" s="12"/>
      <c r="B61" s="64" t="s">
        <v>129</v>
      </c>
      <c r="C61" s="60" t="s">
        <v>881</v>
      </c>
      <c r="D61" s="64" t="s">
        <v>18</v>
      </c>
      <c r="E61" s="64" t="s">
        <v>882</v>
      </c>
      <c r="F61" s="64" t="s">
        <v>883</v>
      </c>
      <c r="G61" s="61" t="s">
        <v>5485</v>
      </c>
      <c r="H61" s="91"/>
      <c r="I61" s="78" t="s">
        <v>101</v>
      </c>
      <c r="J61" s="78" t="s">
        <v>101</v>
      </c>
      <c r="K61" s="98">
        <v>0</v>
      </c>
      <c r="L61" s="106"/>
      <c r="M61" s="106"/>
      <c r="N61" s="18">
        <v>1</v>
      </c>
      <c r="O61" s="18" t="s">
        <v>102</v>
      </c>
      <c r="P61" s="18" t="s">
        <v>92</v>
      </c>
      <c r="R61" s="64" t="str">
        <f t="shared" si="0"/>
        <v>LN_54</v>
      </c>
      <c r="S61" s="64" t="s">
        <v>884</v>
      </c>
      <c r="T61" s="64" t="s">
        <v>885</v>
      </c>
      <c r="U61" s="64" t="s">
        <v>207</v>
      </c>
    </row>
    <row r="62" spans="1:21" s="4" customFormat="1" ht="63" x14ac:dyDescent="0.25">
      <c r="A62" s="12"/>
      <c r="B62" s="64" t="s">
        <v>129</v>
      </c>
      <c r="C62" s="60" t="s">
        <v>886</v>
      </c>
      <c r="D62" s="64" t="s">
        <v>18</v>
      </c>
      <c r="E62" s="64" t="s">
        <v>887</v>
      </c>
      <c r="F62" s="64" t="s">
        <v>888</v>
      </c>
      <c r="G62" s="61" t="s">
        <v>5485</v>
      </c>
      <c r="H62" s="91"/>
      <c r="I62" s="78" t="s">
        <v>101</v>
      </c>
      <c r="J62" s="78" t="s">
        <v>101</v>
      </c>
      <c r="K62" s="98">
        <v>0</v>
      </c>
      <c r="L62" s="106"/>
      <c r="M62" s="106"/>
      <c r="N62" s="18">
        <v>1</v>
      </c>
      <c r="O62" s="18" t="s">
        <v>102</v>
      </c>
      <c r="P62" s="18" t="s">
        <v>92</v>
      </c>
      <c r="R62" s="64" t="str">
        <f t="shared" si="0"/>
        <v>LN_55</v>
      </c>
      <c r="S62" s="64" t="s">
        <v>889</v>
      </c>
      <c r="T62" s="64" t="s">
        <v>890</v>
      </c>
      <c r="U62" s="64" t="s">
        <v>207</v>
      </c>
    </row>
    <row r="63" spans="1:21" s="4" customFormat="1" ht="113.4" x14ac:dyDescent="0.25">
      <c r="A63" s="12"/>
      <c r="B63" s="64" t="s">
        <v>85</v>
      </c>
      <c r="C63" s="60" t="s">
        <v>891</v>
      </c>
      <c r="D63" s="64" t="s">
        <v>18</v>
      </c>
      <c r="E63" s="64" t="s">
        <v>892</v>
      </c>
      <c r="F63" s="64" t="s">
        <v>893</v>
      </c>
      <c r="G63" s="61" t="s">
        <v>894</v>
      </c>
      <c r="H63" s="91"/>
      <c r="I63" s="78" t="s">
        <v>101</v>
      </c>
      <c r="J63" s="78" t="s">
        <v>101</v>
      </c>
      <c r="K63" s="98">
        <v>0</v>
      </c>
      <c r="L63" s="106"/>
      <c r="M63" s="106"/>
      <c r="N63" s="18">
        <v>2</v>
      </c>
      <c r="O63" s="18" t="s">
        <v>102</v>
      </c>
      <c r="P63" s="18" t="s">
        <v>184</v>
      </c>
      <c r="R63" s="64" t="str">
        <f t="shared" si="0"/>
        <v>LN_56</v>
      </c>
      <c r="S63" s="64" t="s">
        <v>895</v>
      </c>
      <c r="T63" s="64" t="s">
        <v>896</v>
      </c>
      <c r="U63" s="64" t="s">
        <v>897</v>
      </c>
    </row>
    <row r="64" spans="1:21" s="4" customFormat="1" ht="138.6" x14ac:dyDescent="0.25">
      <c r="A64" s="12"/>
      <c r="B64" s="64" t="s">
        <v>129</v>
      </c>
      <c r="C64" s="60" t="s">
        <v>898</v>
      </c>
      <c r="D64" s="64" t="s">
        <v>18</v>
      </c>
      <c r="E64" s="64" t="s">
        <v>899</v>
      </c>
      <c r="F64" s="64" t="s">
        <v>900</v>
      </c>
      <c r="G64" s="61" t="s">
        <v>901</v>
      </c>
      <c r="H64" s="91"/>
      <c r="I64" s="78" t="s">
        <v>101</v>
      </c>
      <c r="J64" s="78" t="s">
        <v>101</v>
      </c>
      <c r="K64" s="98">
        <v>0</v>
      </c>
      <c r="L64" s="106"/>
      <c r="M64" s="106"/>
      <c r="N64" s="18">
        <v>2</v>
      </c>
      <c r="O64" s="18" t="s">
        <v>91</v>
      </c>
      <c r="P64" s="18" t="s">
        <v>184</v>
      </c>
      <c r="R64" s="64" t="str">
        <f t="shared" si="0"/>
        <v>LN_57</v>
      </c>
      <c r="S64" s="64" t="s">
        <v>902</v>
      </c>
      <c r="T64" s="64" t="s">
        <v>903</v>
      </c>
      <c r="U64" s="64" t="s">
        <v>904</v>
      </c>
    </row>
    <row r="65" spans="1:21" s="4" customFormat="1" ht="37.799999999999997" x14ac:dyDescent="0.25">
      <c r="A65" s="12"/>
      <c r="B65" s="64" t="s">
        <v>129</v>
      </c>
      <c r="C65" s="60" t="s">
        <v>905</v>
      </c>
      <c r="D65" s="64" t="s">
        <v>18</v>
      </c>
      <c r="E65" s="64" t="s">
        <v>906</v>
      </c>
      <c r="F65" s="64" t="s">
        <v>907</v>
      </c>
      <c r="G65" s="61" t="s">
        <v>5485</v>
      </c>
      <c r="H65" s="91"/>
      <c r="I65" s="78" t="s">
        <v>101</v>
      </c>
      <c r="J65" s="78" t="s">
        <v>101</v>
      </c>
      <c r="K65" s="98">
        <v>0</v>
      </c>
      <c r="L65" s="106"/>
      <c r="M65" s="106"/>
      <c r="N65" s="18">
        <v>2</v>
      </c>
      <c r="O65" s="18" t="s">
        <v>91</v>
      </c>
      <c r="P65" s="18" t="s">
        <v>184</v>
      </c>
      <c r="R65" s="64" t="str">
        <f t="shared" si="0"/>
        <v>LN_58</v>
      </c>
      <c r="S65" s="64" t="s">
        <v>908</v>
      </c>
      <c r="T65" s="64" t="s">
        <v>909</v>
      </c>
      <c r="U65" s="64" t="s">
        <v>207</v>
      </c>
    </row>
    <row r="66" spans="1:21" s="4" customFormat="1" ht="37.799999999999997" x14ac:dyDescent="0.25">
      <c r="A66" s="12"/>
      <c r="B66" s="64" t="s">
        <v>129</v>
      </c>
      <c r="C66" s="60" t="s">
        <v>910</v>
      </c>
      <c r="D66" s="64" t="s">
        <v>18</v>
      </c>
      <c r="E66" s="64" t="s">
        <v>911</v>
      </c>
      <c r="F66" s="64" t="s">
        <v>912</v>
      </c>
      <c r="G66" s="61" t="s">
        <v>219</v>
      </c>
      <c r="H66" s="91"/>
      <c r="I66" s="78" t="s">
        <v>101</v>
      </c>
      <c r="J66" s="78" t="s">
        <v>101</v>
      </c>
      <c r="K66" s="98">
        <v>0</v>
      </c>
      <c r="L66" s="106"/>
      <c r="M66" s="106"/>
      <c r="N66" s="18">
        <v>2</v>
      </c>
      <c r="O66" s="18" t="s">
        <v>102</v>
      </c>
      <c r="P66" s="18" t="s">
        <v>184</v>
      </c>
      <c r="R66" s="64" t="str">
        <f t="shared" si="0"/>
        <v>LN_59</v>
      </c>
      <c r="S66" s="64" t="s">
        <v>913</v>
      </c>
      <c r="T66" s="64" t="s">
        <v>914</v>
      </c>
      <c r="U66" s="64" t="s">
        <v>222</v>
      </c>
    </row>
    <row r="67" spans="1:21" s="4" customFormat="1" ht="63" x14ac:dyDescent="0.25">
      <c r="A67" s="12"/>
      <c r="B67" s="64" t="s">
        <v>129</v>
      </c>
      <c r="C67" s="60" t="s">
        <v>915</v>
      </c>
      <c r="D67" s="64" t="s">
        <v>18</v>
      </c>
      <c r="E67" s="64" t="s">
        <v>916</v>
      </c>
      <c r="F67" s="64" t="s">
        <v>917</v>
      </c>
      <c r="G67" s="61" t="s">
        <v>219</v>
      </c>
      <c r="H67" s="91"/>
      <c r="I67" s="78" t="s">
        <v>101</v>
      </c>
      <c r="J67" s="78" t="s">
        <v>101</v>
      </c>
      <c r="K67" s="98">
        <v>0</v>
      </c>
      <c r="L67" s="106"/>
      <c r="M67" s="106"/>
      <c r="N67" s="18">
        <v>2</v>
      </c>
      <c r="O67" s="18" t="s">
        <v>102</v>
      </c>
      <c r="P67" s="18" t="s">
        <v>184</v>
      </c>
      <c r="R67" s="64" t="str">
        <f t="shared" si="0"/>
        <v>LN_60</v>
      </c>
      <c r="S67" s="64" t="s">
        <v>918</v>
      </c>
      <c r="T67" s="64" t="s">
        <v>919</v>
      </c>
      <c r="U67" s="64" t="s">
        <v>222</v>
      </c>
    </row>
    <row r="68" spans="1:21" s="4" customFormat="1" ht="37.799999999999997" x14ac:dyDescent="0.25">
      <c r="A68" s="12"/>
      <c r="B68" s="64" t="s">
        <v>129</v>
      </c>
      <c r="C68" s="60" t="s">
        <v>920</v>
      </c>
      <c r="D68" s="64" t="s">
        <v>18</v>
      </c>
      <c r="E68" s="64" t="s">
        <v>921</v>
      </c>
      <c r="F68" s="64" t="s">
        <v>922</v>
      </c>
      <c r="G68" s="61" t="s">
        <v>5485</v>
      </c>
      <c r="H68" s="91"/>
      <c r="I68" s="78" t="s">
        <v>101</v>
      </c>
      <c r="J68" s="78" t="s">
        <v>101</v>
      </c>
      <c r="K68" s="98">
        <v>0</v>
      </c>
      <c r="L68" s="106"/>
      <c r="M68" s="106"/>
      <c r="N68" s="18">
        <v>2</v>
      </c>
      <c r="O68" s="18" t="s">
        <v>102</v>
      </c>
      <c r="P68" s="18" t="s">
        <v>184</v>
      </c>
      <c r="R68" s="64" t="str">
        <f t="shared" si="0"/>
        <v>LN_61</v>
      </c>
      <c r="S68" s="64" t="s">
        <v>923</v>
      </c>
      <c r="T68" s="64" t="s">
        <v>924</v>
      </c>
      <c r="U68" s="64" t="s">
        <v>207</v>
      </c>
    </row>
    <row r="69" spans="1:21" s="4" customFormat="1" ht="37.799999999999997" x14ac:dyDescent="0.25">
      <c r="A69" s="12"/>
      <c r="B69" s="64" t="s">
        <v>129</v>
      </c>
      <c r="C69" s="60" t="s">
        <v>925</v>
      </c>
      <c r="D69" s="64" t="s">
        <v>18</v>
      </c>
      <c r="E69" s="64" t="s">
        <v>926</v>
      </c>
      <c r="F69" s="64" t="s">
        <v>927</v>
      </c>
      <c r="G69" s="61" t="s">
        <v>5485</v>
      </c>
      <c r="H69" s="91"/>
      <c r="I69" s="78" t="s">
        <v>101</v>
      </c>
      <c r="J69" s="78" t="s">
        <v>101</v>
      </c>
      <c r="K69" s="98">
        <v>0</v>
      </c>
      <c r="L69" s="106"/>
      <c r="M69" s="106"/>
      <c r="N69" s="18">
        <v>1</v>
      </c>
      <c r="O69" s="18" t="s">
        <v>102</v>
      </c>
      <c r="P69" s="18" t="s">
        <v>92</v>
      </c>
      <c r="R69" s="64" t="str">
        <f t="shared" si="0"/>
        <v>LN_62</v>
      </c>
      <c r="S69" s="64" t="s">
        <v>928</v>
      </c>
      <c r="T69" s="64" t="s">
        <v>929</v>
      </c>
      <c r="U69" s="64" t="s">
        <v>207</v>
      </c>
    </row>
    <row r="70" spans="1:21" s="4" customFormat="1" ht="63" x14ac:dyDescent="0.25">
      <c r="A70" s="12"/>
      <c r="B70" s="64" t="s">
        <v>129</v>
      </c>
      <c r="C70" s="60" t="s">
        <v>930</v>
      </c>
      <c r="D70" s="64" t="s">
        <v>18</v>
      </c>
      <c r="E70" s="64" t="s">
        <v>931</v>
      </c>
      <c r="F70" s="64" t="s">
        <v>932</v>
      </c>
      <c r="G70" s="61" t="s">
        <v>219</v>
      </c>
      <c r="H70" s="91"/>
      <c r="I70" s="78" t="s">
        <v>101</v>
      </c>
      <c r="J70" s="78" t="s">
        <v>101</v>
      </c>
      <c r="K70" s="98">
        <v>0</v>
      </c>
      <c r="L70" s="106"/>
      <c r="M70" s="106"/>
      <c r="N70" s="18">
        <v>2</v>
      </c>
      <c r="O70" s="18" t="s">
        <v>102</v>
      </c>
      <c r="P70" s="18" t="s">
        <v>184</v>
      </c>
      <c r="R70" s="64" t="str">
        <f t="shared" si="0"/>
        <v>LN_63</v>
      </c>
      <c r="S70" s="64" t="s">
        <v>933</v>
      </c>
      <c r="T70" s="64" t="s">
        <v>934</v>
      </c>
      <c r="U70" s="64" t="s">
        <v>222</v>
      </c>
    </row>
    <row r="71" spans="1:21" s="4" customFormat="1" ht="88.2" x14ac:dyDescent="0.25">
      <c r="A71" s="12"/>
      <c r="B71" s="64" t="s">
        <v>129</v>
      </c>
      <c r="C71" s="60" t="s">
        <v>935</v>
      </c>
      <c r="D71" s="64" t="s">
        <v>18</v>
      </c>
      <c r="E71" s="64" t="s">
        <v>936</v>
      </c>
      <c r="F71" s="64" t="s">
        <v>937</v>
      </c>
      <c r="G71" s="61" t="s">
        <v>938</v>
      </c>
      <c r="H71" s="91"/>
      <c r="I71" s="78" t="s">
        <v>101</v>
      </c>
      <c r="J71" s="78" t="s">
        <v>101</v>
      </c>
      <c r="K71" s="98">
        <v>0</v>
      </c>
      <c r="L71" s="106"/>
      <c r="M71" s="106"/>
      <c r="N71" s="18">
        <v>2</v>
      </c>
      <c r="O71" s="18" t="s">
        <v>102</v>
      </c>
      <c r="P71" s="18" t="s">
        <v>184</v>
      </c>
      <c r="R71" s="64" t="str">
        <f t="shared" si="0"/>
        <v>LN_64</v>
      </c>
      <c r="S71" s="64" t="s">
        <v>939</v>
      </c>
      <c r="T71" s="64" t="s">
        <v>940</v>
      </c>
      <c r="U71" s="64" t="s">
        <v>941</v>
      </c>
    </row>
    <row r="72" spans="1:21" s="4" customFormat="1" ht="37.799999999999997" x14ac:dyDescent="0.25">
      <c r="A72" s="12"/>
      <c r="B72" s="64" t="s">
        <v>129</v>
      </c>
      <c r="C72" s="60" t="s">
        <v>942</v>
      </c>
      <c r="D72" s="64" t="s">
        <v>18</v>
      </c>
      <c r="E72" s="64" t="s">
        <v>943</v>
      </c>
      <c r="F72" s="64" t="s">
        <v>944</v>
      </c>
      <c r="G72" s="61" t="s">
        <v>5485</v>
      </c>
      <c r="H72" s="91"/>
      <c r="I72" s="78" t="s">
        <v>101</v>
      </c>
      <c r="J72" s="78" t="s">
        <v>101</v>
      </c>
      <c r="K72" s="98">
        <v>0</v>
      </c>
      <c r="L72" s="106"/>
      <c r="M72" s="106"/>
      <c r="N72" s="18">
        <v>2</v>
      </c>
      <c r="O72" s="18" t="s">
        <v>102</v>
      </c>
      <c r="P72" s="18" t="s">
        <v>184</v>
      </c>
      <c r="R72" s="64" t="str">
        <f t="shared" ref="R72:R135" si="1">C72</f>
        <v>LN_65</v>
      </c>
      <c r="S72" s="64" t="s">
        <v>945</v>
      </c>
      <c r="T72" s="64" t="s">
        <v>946</v>
      </c>
      <c r="U72" s="64" t="s">
        <v>207</v>
      </c>
    </row>
    <row r="73" spans="1:21" s="4" customFormat="1" ht="50.4" x14ac:dyDescent="0.25">
      <c r="A73" s="12"/>
      <c r="B73" s="64" t="s">
        <v>129</v>
      </c>
      <c r="C73" s="60" t="s">
        <v>947</v>
      </c>
      <c r="D73" s="64" t="s">
        <v>18</v>
      </c>
      <c r="E73" s="64" t="s">
        <v>948</v>
      </c>
      <c r="F73" s="64" t="s">
        <v>949</v>
      </c>
      <c r="G73" s="61" t="s">
        <v>219</v>
      </c>
      <c r="H73" s="91"/>
      <c r="I73" s="78" t="s">
        <v>101</v>
      </c>
      <c r="J73" s="78" t="s">
        <v>101</v>
      </c>
      <c r="K73" s="98">
        <v>0</v>
      </c>
      <c r="L73" s="106"/>
      <c r="M73" s="106"/>
      <c r="N73" s="18">
        <v>2</v>
      </c>
      <c r="O73" s="18" t="s">
        <v>102</v>
      </c>
      <c r="P73" s="18" t="s">
        <v>184</v>
      </c>
      <c r="R73" s="64" t="str">
        <f t="shared" si="1"/>
        <v>LN_66</v>
      </c>
      <c r="S73" s="64" t="s">
        <v>950</v>
      </c>
      <c r="T73" s="64" t="s">
        <v>951</v>
      </c>
      <c r="U73" s="64" t="s">
        <v>222</v>
      </c>
    </row>
    <row r="74" spans="1:21" s="4" customFormat="1" ht="50.4" x14ac:dyDescent="0.25">
      <c r="A74" s="12"/>
      <c r="B74" s="64" t="s">
        <v>129</v>
      </c>
      <c r="C74" s="60" t="s">
        <v>952</v>
      </c>
      <c r="D74" s="64" t="s">
        <v>18</v>
      </c>
      <c r="E74" s="64" t="s">
        <v>953</v>
      </c>
      <c r="F74" s="64" t="s">
        <v>954</v>
      </c>
      <c r="G74" s="61" t="s">
        <v>753</v>
      </c>
      <c r="H74" s="91"/>
      <c r="I74" s="78" t="s">
        <v>101</v>
      </c>
      <c r="J74" s="78" t="s">
        <v>101</v>
      </c>
      <c r="K74" s="98">
        <v>0</v>
      </c>
      <c r="L74" s="106"/>
      <c r="M74" s="106"/>
      <c r="N74" s="18">
        <v>2</v>
      </c>
      <c r="O74" s="18" t="s">
        <v>102</v>
      </c>
      <c r="P74" s="18" t="s">
        <v>184</v>
      </c>
      <c r="R74" s="64" t="str">
        <f t="shared" si="1"/>
        <v>LN_67</v>
      </c>
      <c r="S74" s="64" t="s">
        <v>955</v>
      </c>
      <c r="T74" s="64" t="s">
        <v>956</v>
      </c>
      <c r="U74" s="64" t="s">
        <v>756</v>
      </c>
    </row>
    <row r="75" spans="1:21" s="4" customFormat="1" ht="113.4" x14ac:dyDescent="0.25">
      <c r="A75" s="12"/>
      <c r="B75" s="64" t="s">
        <v>129</v>
      </c>
      <c r="C75" s="60" t="s">
        <v>957</v>
      </c>
      <c r="D75" s="64" t="s">
        <v>18</v>
      </c>
      <c r="E75" s="64" t="s">
        <v>958</v>
      </c>
      <c r="F75" s="64" t="s">
        <v>959</v>
      </c>
      <c r="G75" s="61" t="s">
        <v>753</v>
      </c>
      <c r="H75" s="91" t="s">
        <v>960</v>
      </c>
      <c r="I75" s="78" t="s">
        <v>101</v>
      </c>
      <c r="J75" s="78" t="s">
        <v>101</v>
      </c>
      <c r="K75" s="98">
        <v>1</v>
      </c>
      <c r="L75" s="106"/>
      <c r="M75" s="106"/>
      <c r="N75" s="18">
        <v>1</v>
      </c>
      <c r="O75" s="18" t="s">
        <v>91</v>
      </c>
      <c r="P75" s="18" t="s">
        <v>92</v>
      </c>
      <c r="R75" s="64" t="str">
        <f t="shared" si="1"/>
        <v>LN_68</v>
      </c>
      <c r="S75" s="64" t="s">
        <v>961</v>
      </c>
      <c r="T75" s="64" t="s">
        <v>962</v>
      </c>
      <c r="U75" s="64" t="s">
        <v>756</v>
      </c>
    </row>
    <row r="76" spans="1:21" s="4" customFormat="1" ht="409.6" x14ac:dyDescent="0.25">
      <c r="A76" s="12"/>
      <c r="B76" s="64" t="s">
        <v>129</v>
      </c>
      <c r="C76" s="60" t="s">
        <v>963</v>
      </c>
      <c r="D76" s="64" t="s">
        <v>18</v>
      </c>
      <c r="E76" s="64" t="s">
        <v>964</v>
      </c>
      <c r="F76" s="64" t="s">
        <v>965</v>
      </c>
      <c r="G76" s="61" t="s">
        <v>966</v>
      </c>
      <c r="H76" s="91" t="s">
        <v>967</v>
      </c>
      <c r="I76" s="78" t="s">
        <v>101</v>
      </c>
      <c r="J76" s="78" t="s">
        <v>101</v>
      </c>
      <c r="K76" s="98">
        <v>0</v>
      </c>
      <c r="L76" s="106"/>
      <c r="M76" s="106"/>
      <c r="N76" s="18">
        <v>1</v>
      </c>
      <c r="O76" s="18" t="s">
        <v>102</v>
      </c>
      <c r="P76" s="18" t="s">
        <v>92</v>
      </c>
      <c r="R76" s="64" t="str">
        <f t="shared" si="1"/>
        <v>LN_69</v>
      </c>
      <c r="S76" s="64" t="s">
        <v>968</v>
      </c>
      <c r="T76" s="64" t="s">
        <v>969</v>
      </c>
      <c r="U76" s="64" t="s">
        <v>970</v>
      </c>
    </row>
    <row r="77" spans="1:21" s="4" customFormat="1" ht="100.8" x14ac:dyDescent="0.25">
      <c r="A77" s="12"/>
      <c r="B77" s="64" t="s">
        <v>129</v>
      </c>
      <c r="C77" s="60" t="s">
        <v>971</v>
      </c>
      <c r="D77" s="64" t="s">
        <v>18</v>
      </c>
      <c r="E77" s="64" t="s">
        <v>972</v>
      </c>
      <c r="F77" s="64" t="s">
        <v>5490</v>
      </c>
      <c r="G77" s="61" t="s">
        <v>753</v>
      </c>
      <c r="H77" s="91" t="s">
        <v>973</v>
      </c>
      <c r="I77" s="78" t="s">
        <v>101</v>
      </c>
      <c r="J77" s="78" t="s">
        <v>101</v>
      </c>
      <c r="K77" s="98">
        <v>1</v>
      </c>
      <c r="L77" s="106"/>
      <c r="M77" s="106"/>
      <c r="N77" s="18">
        <v>1</v>
      </c>
      <c r="O77" s="18" t="s">
        <v>102</v>
      </c>
      <c r="P77" s="18" t="s">
        <v>92</v>
      </c>
      <c r="R77" s="64" t="str">
        <f t="shared" si="1"/>
        <v>LN_70</v>
      </c>
      <c r="S77" s="64" t="s">
        <v>974</v>
      </c>
      <c r="T77" s="64" t="s">
        <v>975</v>
      </c>
      <c r="U77" s="64" t="s">
        <v>976</v>
      </c>
    </row>
    <row r="78" spans="1:21" s="4" customFormat="1" ht="289.8" x14ac:dyDescent="0.25">
      <c r="A78" s="12"/>
      <c r="B78" s="64" t="s">
        <v>129</v>
      </c>
      <c r="C78" s="60" t="s">
        <v>977</v>
      </c>
      <c r="D78" s="64" t="s">
        <v>18</v>
      </c>
      <c r="E78" s="64" t="s">
        <v>978</v>
      </c>
      <c r="F78" s="64" t="s">
        <v>979</v>
      </c>
      <c r="G78" s="61" t="s">
        <v>980</v>
      </c>
      <c r="H78" s="91" t="s">
        <v>981</v>
      </c>
      <c r="I78" s="78" t="s">
        <v>101</v>
      </c>
      <c r="J78" s="78" t="s">
        <v>101</v>
      </c>
      <c r="K78" s="98">
        <v>1</v>
      </c>
      <c r="L78" s="106"/>
      <c r="M78" s="106"/>
      <c r="N78" s="18">
        <v>1</v>
      </c>
      <c r="O78" s="18" t="s">
        <v>102</v>
      </c>
      <c r="P78" s="18" t="s">
        <v>92</v>
      </c>
      <c r="R78" s="64" t="str">
        <f t="shared" si="1"/>
        <v>LN_71</v>
      </c>
      <c r="S78" s="64" t="s">
        <v>982</v>
      </c>
      <c r="T78" s="64" t="s">
        <v>983</v>
      </c>
      <c r="U78" s="64" t="s">
        <v>984</v>
      </c>
    </row>
    <row r="79" spans="1:21" s="4" customFormat="1" ht="239.4" x14ac:dyDescent="0.25">
      <c r="A79" s="12"/>
      <c r="B79" s="64" t="s">
        <v>129</v>
      </c>
      <c r="C79" s="60" t="s">
        <v>985</v>
      </c>
      <c r="D79" s="64" t="s">
        <v>18</v>
      </c>
      <c r="E79" s="64" t="s">
        <v>986</v>
      </c>
      <c r="F79" s="64" t="s">
        <v>987</v>
      </c>
      <c r="G79" s="61" t="s">
        <v>89</v>
      </c>
      <c r="H79" s="91"/>
      <c r="I79" s="78" t="s">
        <v>101</v>
      </c>
      <c r="J79" s="78" t="s">
        <v>101</v>
      </c>
      <c r="K79" s="98">
        <v>0</v>
      </c>
      <c r="L79" s="106"/>
      <c r="M79" s="106"/>
      <c r="N79" s="18">
        <v>2</v>
      </c>
      <c r="O79" s="18" t="s">
        <v>102</v>
      </c>
      <c r="P79" s="18" t="s">
        <v>184</v>
      </c>
      <c r="R79" s="64" t="str">
        <f t="shared" si="1"/>
        <v>LN_72</v>
      </c>
      <c r="S79" s="64" t="s">
        <v>988</v>
      </c>
      <c r="T79" s="64" t="s">
        <v>989</v>
      </c>
      <c r="U79" s="64" t="s">
        <v>95</v>
      </c>
    </row>
    <row r="80" spans="1:21" s="4" customFormat="1" ht="63" x14ac:dyDescent="0.25">
      <c r="A80" s="12"/>
      <c r="B80" s="64" t="s">
        <v>129</v>
      </c>
      <c r="C80" s="60" t="s">
        <v>990</v>
      </c>
      <c r="D80" s="64" t="s">
        <v>18</v>
      </c>
      <c r="E80" s="64" t="s">
        <v>991</v>
      </c>
      <c r="F80" s="64" t="s">
        <v>992</v>
      </c>
      <c r="G80" s="61" t="s">
        <v>5485</v>
      </c>
      <c r="H80" s="91"/>
      <c r="I80" s="78" t="s">
        <v>101</v>
      </c>
      <c r="J80" s="78" t="s">
        <v>101</v>
      </c>
      <c r="K80" s="98">
        <v>0</v>
      </c>
      <c r="L80" s="106"/>
      <c r="N80" s="18">
        <v>1</v>
      </c>
      <c r="O80" s="18" t="s">
        <v>102</v>
      </c>
      <c r="P80" s="18" t="s">
        <v>92</v>
      </c>
      <c r="R80" s="64" t="str">
        <f t="shared" si="1"/>
        <v>LN_73</v>
      </c>
      <c r="S80" s="64" t="s">
        <v>993</v>
      </c>
      <c r="T80" s="64" t="s">
        <v>994</v>
      </c>
      <c r="U80" s="64" t="s">
        <v>207</v>
      </c>
    </row>
    <row r="81" spans="1:21" s="4" customFormat="1" ht="63" x14ac:dyDescent="0.25">
      <c r="A81" s="12"/>
      <c r="B81" s="64" t="s">
        <v>129</v>
      </c>
      <c r="C81" s="60" t="s">
        <v>995</v>
      </c>
      <c r="D81" s="64" t="s">
        <v>18</v>
      </c>
      <c r="E81" s="64" t="s">
        <v>996</v>
      </c>
      <c r="F81" s="64" t="s">
        <v>997</v>
      </c>
      <c r="G81" s="61" t="s">
        <v>5485</v>
      </c>
      <c r="H81" s="91" t="s">
        <v>998</v>
      </c>
      <c r="I81" s="78" t="s">
        <v>101</v>
      </c>
      <c r="J81" s="78" t="s">
        <v>101</v>
      </c>
      <c r="K81" s="98">
        <v>1</v>
      </c>
      <c r="L81" s="106"/>
      <c r="N81" s="18">
        <v>1</v>
      </c>
      <c r="O81" s="18" t="s">
        <v>102</v>
      </c>
      <c r="P81" s="18" t="s">
        <v>92</v>
      </c>
      <c r="R81" s="64" t="str">
        <f t="shared" si="1"/>
        <v>LN_74</v>
      </c>
      <c r="S81" s="64" t="s">
        <v>999</v>
      </c>
      <c r="T81" s="64" t="s">
        <v>1000</v>
      </c>
      <c r="U81" s="64" t="s">
        <v>207</v>
      </c>
    </row>
    <row r="82" spans="1:21" s="4" customFormat="1" ht="63" x14ac:dyDescent="0.25">
      <c r="A82" s="12"/>
      <c r="B82" s="64" t="s">
        <v>129</v>
      </c>
      <c r="C82" s="60" t="s">
        <v>1001</v>
      </c>
      <c r="D82" s="64" t="s">
        <v>18</v>
      </c>
      <c r="E82" s="64" t="s">
        <v>1002</v>
      </c>
      <c r="F82" s="64" t="s">
        <v>1003</v>
      </c>
      <c r="G82" s="61" t="s">
        <v>5485</v>
      </c>
      <c r="H82" s="91" t="s">
        <v>1004</v>
      </c>
      <c r="I82" s="78" t="s">
        <v>101</v>
      </c>
      <c r="J82" s="78" t="s">
        <v>101</v>
      </c>
      <c r="K82" s="98">
        <v>1</v>
      </c>
      <c r="L82" s="106"/>
      <c r="N82" s="18">
        <v>1</v>
      </c>
      <c r="O82" s="18" t="s">
        <v>102</v>
      </c>
      <c r="P82" s="18" t="s">
        <v>92</v>
      </c>
      <c r="R82" s="64" t="str">
        <f t="shared" si="1"/>
        <v>LN_75</v>
      </c>
      <c r="S82" s="64" t="s">
        <v>1005</v>
      </c>
      <c r="T82" s="64" t="s">
        <v>1006</v>
      </c>
      <c r="U82" s="64" t="s">
        <v>207</v>
      </c>
    </row>
    <row r="83" spans="1:21" s="4" customFormat="1" ht="88.2" x14ac:dyDescent="0.25">
      <c r="A83" s="12"/>
      <c r="B83" s="64" t="s">
        <v>129</v>
      </c>
      <c r="C83" s="60" t="s">
        <v>1007</v>
      </c>
      <c r="D83" s="64" t="s">
        <v>18</v>
      </c>
      <c r="E83" s="64" t="s">
        <v>1008</v>
      </c>
      <c r="F83" s="64" t="s">
        <v>1009</v>
      </c>
      <c r="G83" s="61" t="s">
        <v>753</v>
      </c>
      <c r="H83" s="91"/>
      <c r="I83" s="78" t="s">
        <v>101</v>
      </c>
      <c r="J83" s="78" t="s">
        <v>101</v>
      </c>
      <c r="K83" s="98">
        <v>0</v>
      </c>
      <c r="L83" s="106"/>
      <c r="N83" s="18">
        <v>1</v>
      </c>
      <c r="O83" s="18" t="s">
        <v>102</v>
      </c>
      <c r="P83" s="18" t="s">
        <v>92</v>
      </c>
      <c r="R83" s="64" t="str">
        <f t="shared" si="1"/>
        <v>LN_76</v>
      </c>
      <c r="S83" s="64" t="s">
        <v>1010</v>
      </c>
      <c r="T83" s="64" t="s">
        <v>1011</v>
      </c>
      <c r="U83" s="64" t="s">
        <v>756</v>
      </c>
    </row>
    <row r="84" spans="1:21" s="4" customFormat="1" ht="126" x14ac:dyDescent="0.25">
      <c r="A84" s="12"/>
      <c r="B84" s="64" t="s">
        <v>129</v>
      </c>
      <c r="C84" s="60" t="s">
        <v>1012</v>
      </c>
      <c r="D84" s="64" t="s">
        <v>18</v>
      </c>
      <c r="E84" s="104" t="s">
        <v>1013</v>
      </c>
      <c r="F84" s="104" t="s">
        <v>1014</v>
      </c>
      <c r="G84" s="61" t="s">
        <v>89</v>
      </c>
      <c r="H84" s="91" t="s">
        <v>1015</v>
      </c>
      <c r="I84" s="78" t="s">
        <v>101</v>
      </c>
      <c r="J84" s="78" t="s">
        <v>101</v>
      </c>
      <c r="K84" s="98">
        <v>1</v>
      </c>
      <c r="L84" s="106"/>
      <c r="N84" s="18">
        <v>2</v>
      </c>
      <c r="O84" s="18" t="s">
        <v>102</v>
      </c>
      <c r="P84" s="18" t="s">
        <v>184</v>
      </c>
      <c r="R84" s="64" t="str">
        <f t="shared" si="1"/>
        <v>LN_77</v>
      </c>
      <c r="S84" s="64" t="s">
        <v>1016</v>
      </c>
      <c r="T84" s="64" t="s">
        <v>1017</v>
      </c>
      <c r="U84" s="64" t="s">
        <v>95</v>
      </c>
    </row>
    <row r="85" spans="1:21" s="4" customFormat="1" ht="75.599999999999994" x14ac:dyDescent="0.25">
      <c r="A85" s="12"/>
      <c r="B85" s="96" t="s">
        <v>85</v>
      </c>
      <c r="C85" s="60" t="s">
        <v>1018</v>
      </c>
      <c r="D85" s="96" t="s">
        <v>18</v>
      </c>
      <c r="E85" s="81" t="s">
        <v>1019</v>
      </c>
      <c r="F85" s="99" t="s">
        <v>1020</v>
      </c>
      <c r="G85" s="61" t="s">
        <v>734</v>
      </c>
      <c r="H85" s="91"/>
      <c r="I85" s="78" t="s">
        <v>101</v>
      </c>
      <c r="J85" s="78" t="s">
        <v>101</v>
      </c>
      <c r="K85" s="98">
        <v>0</v>
      </c>
      <c r="L85" s="106"/>
      <c r="N85" s="18">
        <v>2</v>
      </c>
      <c r="O85" s="18" t="s">
        <v>102</v>
      </c>
      <c r="P85" s="18" t="s">
        <v>184</v>
      </c>
      <c r="R85" s="64" t="str">
        <f t="shared" si="1"/>
        <v>LN_78</v>
      </c>
      <c r="S85" s="64" t="s">
        <v>1021</v>
      </c>
      <c r="T85" s="64" t="s">
        <v>1022</v>
      </c>
      <c r="U85" s="64" t="s">
        <v>738</v>
      </c>
    </row>
    <row r="86" spans="1:21" s="4" customFormat="1" ht="97.2" customHeight="1" x14ac:dyDescent="0.25">
      <c r="A86" s="12"/>
      <c r="B86" s="64" t="s">
        <v>129</v>
      </c>
      <c r="C86" s="60" t="s">
        <v>1023</v>
      </c>
      <c r="D86" s="64" t="s">
        <v>18</v>
      </c>
      <c r="E86" s="64" t="s">
        <v>1024</v>
      </c>
      <c r="F86" s="64" t="s">
        <v>1025</v>
      </c>
      <c r="G86" s="61" t="s">
        <v>753</v>
      </c>
      <c r="H86" s="91" t="s">
        <v>1026</v>
      </c>
      <c r="I86" s="78" t="s">
        <v>101</v>
      </c>
      <c r="J86" s="78" t="s">
        <v>101</v>
      </c>
      <c r="K86" s="98">
        <v>0</v>
      </c>
      <c r="L86" s="106"/>
      <c r="N86" s="18">
        <v>2</v>
      </c>
      <c r="O86" s="18" t="s">
        <v>102</v>
      </c>
      <c r="P86" s="18" t="s">
        <v>184</v>
      </c>
      <c r="R86" s="64" t="str">
        <f t="shared" si="1"/>
        <v>LN_79</v>
      </c>
      <c r="S86" s="64" t="s">
        <v>1027</v>
      </c>
      <c r="T86" s="64" t="s">
        <v>1028</v>
      </c>
      <c r="U86" s="64" t="s">
        <v>756</v>
      </c>
    </row>
    <row r="87" spans="1:21" s="4" customFormat="1" ht="63" x14ac:dyDescent="0.25">
      <c r="A87" s="12"/>
      <c r="B87" s="64" t="s">
        <v>85</v>
      </c>
      <c r="C87" s="60" t="s">
        <v>1029</v>
      </c>
      <c r="D87" s="64" t="s">
        <v>18</v>
      </c>
      <c r="E87" s="64" t="s">
        <v>1030</v>
      </c>
      <c r="F87" s="64" t="s">
        <v>1031</v>
      </c>
      <c r="G87" s="61" t="s">
        <v>5485</v>
      </c>
      <c r="H87" s="91"/>
      <c r="I87" s="78" t="s">
        <v>101</v>
      </c>
      <c r="J87" s="78" t="s">
        <v>101</v>
      </c>
      <c r="K87" s="98">
        <v>0</v>
      </c>
      <c r="L87" s="106"/>
      <c r="N87" s="18">
        <v>2</v>
      </c>
      <c r="O87" s="18" t="s">
        <v>102</v>
      </c>
      <c r="P87" s="18" t="s">
        <v>184</v>
      </c>
      <c r="R87" s="64" t="str">
        <f t="shared" si="1"/>
        <v>LN_80</v>
      </c>
      <c r="S87" s="64" t="s">
        <v>1032</v>
      </c>
      <c r="T87" s="64" t="s">
        <v>1033</v>
      </c>
      <c r="U87" s="64" t="s">
        <v>207</v>
      </c>
    </row>
    <row r="88" spans="1:21" s="4" customFormat="1" ht="75.599999999999994" x14ac:dyDescent="0.25">
      <c r="A88" s="12"/>
      <c r="B88" s="96" t="s">
        <v>85</v>
      </c>
      <c r="C88" s="60" t="s">
        <v>1034</v>
      </c>
      <c r="D88" s="96" t="s">
        <v>18</v>
      </c>
      <c r="E88" s="81" t="s">
        <v>1035</v>
      </c>
      <c r="F88" s="99" t="s">
        <v>1036</v>
      </c>
      <c r="G88" s="61" t="s">
        <v>734</v>
      </c>
      <c r="H88" s="91"/>
      <c r="I88" s="78" t="s">
        <v>101</v>
      </c>
      <c r="J88" s="78" t="s">
        <v>101</v>
      </c>
      <c r="K88" s="98">
        <v>0</v>
      </c>
      <c r="L88" s="106"/>
      <c r="N88" s="18">
        <v>2</v>
      </c>
      <c r="O88" s="18" t="s">
        <v>102</v>
      </c>
      <c r="P88" s="18" t="s">
        <v>184</v>
      </c>
      <c r="R88" s="64" t="str">
        <f t="shared" si="1"/>
        <v>LN_81</v>
      </c>
      <c r="S88" s="64" t="s">
        <v>1037</v>
      </c>
      <c r="T88" s="64" t="s">
        <v>1038</v>
      </c>
      <c r="U88" s="64" t="s">
        <v>738</v>
      </c>
    </row>
    <row r="89" spans="1:21" s="4" customFormat="1" ht="75.599999999999994" x14ac:dyDescent="0.25">
      <c r="A89" s="12"/>
      <c r="B89" s="64" t="s">
        <v>129</v>
      </c>
      <c r="C89" s="60" t="s">
        <v>1039</v>
      </c>
      <c r="D89" s="64" t="s">
        <v>18</v>
      </c>
      <c r="E89" s="64" t="s">
        <v>1040</v>
      </c>
      <c r="F89" s="64" t="s">
        <v>1041</v>
      </c>
      <c r="G89" s="61" t="s">
        <v>753</v>
      </c>
      <c r="H89" s="91" t="s">
        <v>1042</v>
      </c>
      <c r="I89" s="78" t="s">
        <v>101</v>
      </c>
      <c r="J89" s="78" t="s">
        <v>101</v>
      </c>
      <c r="K89" s="98">
        <v>0</v>
      </c>
      <c r="L89" s="106"/>
      <c r="N89" s="18">
        <v>2</v>
      </c>
      <c r="O89" s="18" t="s">
        <v>102</v>
      </c>
      <c r="P89" s="18" t="s">
        <v>184</v>
      </c>
      <c r="R89" s="64" t="str">
        <f t="shared" si="1"/>
        <v>LN_82</v>
      </c>
      <c r="S89" s="64" t="s">
        <v>1043</v>
      </c>
      <c r="T89" s="64" t="s">
        <v>1044</v>
      </c>
      <c r="U89" s="64" t="s">
        <v>756</v>
      </c>
    </row>
    <row r="90" spans="1:21" s="4" customFormat="1" ht="63" x14ac:dyDescent="0.25">
      <c r="A90" s="12"/>
      <c r="B90" s="64" t="s">
        <v>85</v>
      </c>
      <c r="C90" s="60" t="s">
        <v>1045</v>
      </c>
      <c r="D90" s="64" t="s">
        <v>18</v>
      </c>
      <c r="E90" s="64" t="s">
        <v>1046</v>
      </c>
      <c r="F90" s="64" t="s">
        <v>1047</v>
      </c>
      <c r="G90" s="61" t="s">
        <v>5485</v>
      </c>
      <c r="H90" s="91"/>
      <c r="I90" s="78" t="s">
        <v>101</v>
      </c>
      <c r="J90" s="78" t="s">
        <v>101</v>
      </c>
      <c r="K90" s="98">
        <v>0</v>
      </c>
      <c r="L90" s="106"/>
      <c r="N90" s="18">
        <v>2</v>
      </c>
      <c r="O90" s="18" t="s">
        <v>102</v>
      </c>
      <c r="P90" s="18" t="s">
        <v>184</v>
      </c>
      <c r="R90" s="64" t="str">
        <f t="shared" si="1"/>
        <v>LN_83</v>
      </c>
      <c r="S90" s="64" t="s">
        <v>1048</v>
      </c>
      <c r="T90" s="64" t="s">
        <v>1049</v>
      </c>
      <c r="U90" s="64" t="s">
        <v>207</v>
      </c>
    </row>
    <row r="91" spans="1:21" s="4" customFormat="1" ht="352.8" x14ac:dyDescent="0.25">
      <c r="A91" s="12"/>
      <c r="B91" s="64" t="s">
        <v>129</v>
      </c>
      <c r="C91" s="60" t="s">
        <v>1050</v>
      </c>
      <c r="D91" s="64" t="s">
        <v>18</v>
      </c>
      <c r="E91" s="64" t="s">
        <v>1051</v>
      </c>
      <c r="F91" s="64" t="s">
        <v>1052</v>
      </c>
      <c r="G91" s="61" t="s">
        <v>1053</v>
      </c>
      <c r="H91" s="91"/>
      <c r="I91" s="78" t="s">
        <v>101</v>
      </c>
      <c r="J91" s="78" t="s">
        <v>101</v>
      </c>
      <c r="K91" s="98">
        <v>0</v>
      </c>
      <c r="L91" s="106"/>
      <c r="N91" s="18">
        <v>1</v>
      </c>
      <c r="O91" s="18" t="s">
        <v>102</v>
      </c>
      <c r="P91" s="18" t="s">
        <v>92</v>
      </c>
      <c r="R91" s="64" t="str">
        <f t="shared" si="1"/>
        <v>LN_84</v>
      </c>
      <c r="S91" s="64" t="s">
        <v>1054</v>
      </c>
      <c r="T91" s="64" t="s">
        <v>1055</v>
      </c>
      <c r="U91" s="64" t="s">
        <v>1056</v>
      </c>
    </row>
    <row r="92" spans="1:21" s="4" customFormat="1" ht="126" x14ac:dyDescent="0.25">
      <c r="A92" s="12"/>
      <c r="B92" s="64" t="s">
        <v>129</v>
      </c>
      <c r="C92" s="60" t="s">
        <v>1057</v>
      </c>
      <c r="D92" s="64" t="s">
        <v>18</v>
      </c>
      <c r="E92" s="64" t="s">
        <v>1058</v>
      </c>
      <c r="F92" s="64" t="s">
        <v>1059</v>
      </c>
      <c r="G92" s="61" t="s">
        <v>5485</v>
      </c>
      <c r="H92" s="91"/>
      <c r="I92" s="78" t="s">
        <v>101</v>
      </c>
      <c r="J92" s="78" t="s">
        <v>101</v>
      </c>
      <c r="K92" s="98">
        <v>0</v>
      </c>
      <c r="L92" s="106"/>
      <c r="N92" s="18">
        <v>1</v>
      </c>
      <c r="O92" s="18" t="s">
        <v>102</v>
      </c>
      <c r="P92" s="18" t="s">
        <v>92</v>
      </c>
      <c r="R92" s="64" t="str">
        <f t="shared" si="1"/>
        <v>LN_85</v>
      </c>
      <c r="S92" s="64" t="s">
        <v>1060</v>
      </c>
      <c r="T92" s="64" t="s">
        <v>1061</v>
      </c>
      <c r="U92" s="64" t="s">
        <v>207</v>
      </c>
    </row>
    <row r="93" spans="1:21" s="4" customFormat="1" ht="63" x14ac:dyDescent="0.25">
      <c r="A93" s="12"/>
      <c r="B93" s="64" t="s">
        <v>129</v>
      </c>
      <c r="C93" s="60" t="s">
        <v>1062</v>
      </c>
      <c r="D93" s="64" t="s">
        <v>18</v>
      </c>
      <c r="E93" s="64" t="s">
        <v>1063</v>
      </c>
      <c r="F93" s="64" t="s">
        <v>1064</v>
      </c>
      <c r="G93" s="61" t="s">
        <v>753</v>
      </c>
      <c r="H93" s="91"/>
      <c r="I93" s="78" t="s">
        <v>101</v>
      </c>
      <c r="J93" s="78" t="s">
        <v>101</v>
      </c>
      <c r="K93" s="98">
        <v>0</v>
      </c>
      <c r="L93" s="106"/>
      <c r="N93" s="18">
        <v>2</v>
      </c>
      <c r="O93" s="18" t="s">
        <v>102</v>
      </c>
      <c r="P93" s="18" t="s">
        <v>184</v>
      </c>
      <c r="R93" s="64" t="str">
        <f t="shared" si="1"/>
        <v>LN_86</v>
      </c>
      <c r="S93" s="64" t="s">
        <v>1065</v>
      </c>
      <c r="T93" s="64" t="s">
        <v>1066</v>
      </c>
      <c r="U93" s="64" t="s">
        <v>756</v>
      </c>
    </row>
    <row r="94" spans="1:21" s="4" customFormat="1" ht="75.599999999999994" x14ac:dyDescent="0.25">
      <c r="A94" s="12"/>
      <c r="B94" s="64" t="s">
        <v>129</v>
      </c>
      <c r="C94" s="60" t="s">
        <v>1067</v>
      </c>
      <c r="D94" s="64" t="s">
        <v>18</v>
      </c>
      <c r="E94" s="64" t="s">
        <v>1068</v>
      </c>
      <c r="F94" s="64" t="s">
        <v>1069</v>
      </c>
      <c r="G94" s="61" t="s">
        <v>219</v>
      </c>
      <c r="H94" s="91"/>
      <c r="I94" s="78" t="s">
        <v>101</v>
      </c>
      <c r="J94" s="78" t="s">
        <v>101</v>
      </c>
      <c r="K94" s="98">
        <v>0</v>
      </c>
      <c r="L94" s="106"/>
      <c r="N94" s="18">
        <v>2</v>
      </c>
      <c r="O94" s="18" t="s">
        <v>102</v>
      </c>
      <c r="P94" s="18" t="s">
        <v>184</v>
      </c>
      <c r="R94" s="64" t="str">
        <f t="shared" si="1"/>
        <v>LN_87</v>
      </c>
      <c r="S94" s="64" t="s">
        <v>1070</v>
      </c>
      <c r="T94" s="64" t="s">
        <v>1071</v>
      </c>
      <c r="U94" s="64" t="s">
        <v>222</v>
      </c>
    </row>
    <row r="95" spans="1:21" s="4" customFormat="1" ht="88.2" x14ac:dyDescent="0.25">
      <c r="A95" s="12"/>
      <c r="B95" s="64" t="s">
        <v>129</v>
      </c>
      <c r="C95" s="60" t="s">
        <v>1072</v>
      </c>
      <c r="D95" s="64" t="s">
        <v>18</v>
      </c>
      <c r="E95" s="64" t="s">
        <v>1073</v>
      </c>
      <c r="F95" s="64" t="s">
        <v>1074</v>
      </c>
      <c r="G95" s="61" t="s">
        <v>219</v>
      </c>
      <c r="H95" s="91" t="s">
        <v>1075</v>
      </c>
      <c r="I95" s="78" t="s">
        <v>101</v>
      </c>
      <c r="J95" s="78" t="s">
        <v>101</v>
      </c>
      <c r="K95" s="98">
        <v>1</v>
      </c>
      <c r="L95" s="106"/>
      <c r="N95" s="18">
        <v>2</v>
      </c>
      <c r="O95" s="18" t="s">
        <v>102</v>
      </c>
      <c r="P95" s="18" t="s">
        <v>184</v>
      </c>
      <c r="R95" s="64" t="str">
        <f t="shared" si="1"/>
        <v>LN_88</v>
      </c>
      <c r="S95" s="64" t="s">
        <v>1076</v>
      </c>
      <c r="T95" s="64" t="s">
        <v>1077</v>
      </c>
      <c r="U95" s="64" t="s">
        <v>222</v>
      </c>
    </row>
    <row r="96" spans="1:21" s="4" customFormat="1" ht="63" x14ac:dyDescent="0.25">
      <c r="A96" s="12"/>
      <c r="B96" s="64" t="s">
        <v>129</v>
      </c>
      <c r="C96" s="60" t="s">
        <v>1078</v>
      </c>
      <c r="D96" s="64" t="s">
        <v>18</v>
      </c>
      <c r="E96" s="64" t="s">
        <v>447</v>
      </c>
      <c r="F96" s="64" t="s">
        <v>1079</v>
      </c>
      <c r="G96" s="61" t="s">
        <v>89</v>
      </c>
      <c r="H96" s="91"/>
      <c r="I96" s="78" t="s">
        <v>101</v>
      </c>
      <c r="J96" s="78" t="s">
        <v>101</v>
      </c>
      <c r="K96" s="98">
        <v>0</v>
      </c>
      <c r="L96" s="106"/>
      <c r="N96" s="18">
        <v>2</v>
      </c>
      <c r="O96" s="18" t="s">
        <v>102</v>
      </c>
      <c r="P96" s="18" t="s">
        <v>184</v>
      </c>
      <c r="R96" s="64" t="str">
        <f t="shared" si="1"/>
        <v>LN_89</v>
      </c>
      <c r="S96" s="64" t="s">
        <v>450</v>
      </c>
      <c r="T96" s="64" t="s">
        <v>1080</v>
      </c>
      <c r="U96" s="64" t="s">
        <v>95</v>
      </c>
    </row>
    <row r="97" spans="1:21" s="4" customFormat="1" ht="75.599999999999994" x14ac:dyDescent="0.25">
      <c r="A97" s="12"/>
      <c r="B97" s="64" t="s">
        <v>129</v>
      </c>
      <c r="C97" s="60" t="s">
        <v>1081</v>
      </c>
      <c r="D97" s="64" t="s">
        <v>18</v>
      </c>
      <c r="E97" s="64" t="s">
        <v>1082</v>
      </c>
      <c r="F97" s="64" t="s">
        <v>1083</v>
      </c>
      <c r="G97" s="61" t="s">
        <v>219</v>
      </c>
      <c r="H97" s="91" t="s">
        <v>1084</v>
      </c>
      <c r="I97" s="78" t="s">
        <v>101</v>
      </c>
      <c r="J97" s="78" t="s">
        <v>101</v>
      </c>
      <c r="K97" s="98">
        <v>1</v>
      </c>
      <c r="L97" s="106"/>
      <c r="N97" s="18">
        <v>1</v>
      </c>
      <c r="O97" s="18" t="s">
        <v>102</v>
      </c>
      <c r="P97" s="18" t="s">
        <v>92</v>
      </c>
      <c r="R97" s="64" t="str">
        <f t="shared" si="1"/>
        <v>LN_90</v>
      </c>
      <c r="S97" s="64" t="s">
        <v>1082</v>
      </c>
      <c r="T97" s="64" t="s">
        <v>1085</v>
      </c>
      <c r="U97" s="64" t="s">
        <v>222</v>
      </c>
    </row>
    <row r="98" spans="1:21" s="4" customFormat="1" ht="50.4" x14ac:dyDescent="0.25">
      <c r="A98" s="12"/>
      <c r="B98" s="64" t="s">
        <v>85</v>
      </c>
      <c r="C98" s="60" t="s">
        <v>1086</v>
      </c>
      <c r="D98" s="64" t="s">
        <v>18</v>
      </c>
      <c r="E98" s="81" t="s">
        <v>1087</v>
      </c>
      <c r="F98" s="64" t="s">
        <v>1088</v>
      </c>
      <c r="G98" s="61" t="s">
        <v>753</v>
      </c>
      <c r="H98" s="91" t="s">
        <v>1089</v>
      </c>
      <c r="I98" s="78" t="s">
        <v>101</v>
      </c>
      <c r="J98" s="78" t="s">
        <v>101</v>
      </c>
      <c r="K98" s="98">
        <v>1</v>
      </c>
      <c r="L98" s="106"/>
      <c r="N98" s="18">
        <v>1</v>
      </c>
      <c r="O98" s="18" t="s">
        <v>102</v>
      </c>
      <c r="P98" s="18" t="s">
        <v>92</v>
      </c>
      <c r="R98" s="64" t="str">
        <f t="shared" si="1"/>
        <v>LN_91</v>
      </c>
      <c r="S98" s="64" t="s">
        <v>1090</v>
      </c>
      <c r="T98" s="64" t="s">
        <v>1091</v>
      </c>
      <c r="U98" s="64" t="s">
        <v>756</v>
      </c>
    </row>
    <row r="99" spans="1:21" s="4" customFormat="1" ht="37.799999999999997" x14ac:dyDescent="0.25">
      <c r="A99" s="12"/>
      <c r="B99" s="64" t="s">
        <v>85</v>
      </c>
      <c r="C99" s="60" t="s">
        <v>1092</v>
      </c>
      <c r="D99" s="64" t="s">
        <v>18</v>
      </c>
      <c r="E99" s="81" t="s">
        <v>1093</v>
      </c>
      <c r="F99" s="64" t="s">
        <v>1094</v>
      </c>
      <c r="G99" s="61" t="s">
        <v>219</v>
      </c>
      <c r="H99" s="91" t="s">
        <v>1095</v>
      </c>
      <c r="I99" s="78" t="s">
        <v>101</v>
      </c>
      <c r="J99" s="78" t="s">
        <v>101</v>
      </c>
      <c r="K99" s="98">
        <v>1</v>
      </c>
      <c r="L99" s="106"/>
      <c r="N99" s="18">
        <v>2</v>
      </c>
      <c r="O99" s="18" t="s">
        <v>102</v>
      </c>
      <c r="P99" s="18" t="s">
        <v>184</v>
      </c>
      <c r="R99" s="64" t="str">
        <f t="shared" si="1"/>
        <v>LN_92</v>
      </c>
      <c r="S99" s="64" t="s">
        <v>1096</v>
      </c>
      <c r="T99" s="64" t="s">
        <v>1097</v>
      </c>
      <c r="U99" s="64" t="s">
        <v>222</v>
      </c>
    </row>
    <row r="100" spans="1:21" s="4" customFormat="1" ht="37.799999999999997" x14ac:dyDescent="0.25">
      <c r="A100" s="12"/>
      <c r="B100" s="64" t="s">
        <v>85</v>
      </c>
      <c r="C100" s="60" t="s">
        <v>1098</v>
      </c>
      <c r="D100" s="64" t="s">
        <v>18</v>
      </c>
      <c r="E100" s="64" t="s">
        <v>1099</v>
      </c>
      <c r="F100" s="64" t="s">
        <v>1100</v>
      </c>
      <c r="G100" s="61" t="s">
        <v>219</v>
      </c>
      <c r="H100" s="91" t="s">
        <v>1101</v>
      </c>
      <c r="I100" s="78" t="s">
        <v>101</v>
      </c>
      <c r="J100" s="78" t="s">
        <v>101</v>
      </c>
      <c r="K100" s="98">
        <v>1</v>
      </c>
      <c r="L100" s="106"/>
      <c r="N100" s="93">
        <v>1</v>
      </c>
      <c r="O100" s="93" t="s">
        <v>91</v>
      </c>
      <c r="P100" s="93" t="s">
        <v>92</v>
      </c>
      <c r="R100" s="64" t="str">
        <f t="shared" si="1"/>
        <v>LN_93</v>
      </c>
      <c r="S100" s="64" t="s">
        <v>1102</v>
      </c>
      <c r="T100" s="64" t="s">
        <v>1103</v>
      </c>
      <c r="U100" s="64" t="s">
        <v>222</v>
      </c>
    </row>
    <row r="101" spans="1:21" s="4" customFormat="1" ht="37.799999999999997" x14ac:dyDescent="0.25">
      <c r="A101" s="12"/>
      <c r="B101" s="64" t="s">
        <v>85</v>
      </c>
      <c r="C101" s="60" t="s">
        <v>1104</v>
      </c>
      <c r="D101" s="64" t="s">
        <v>18</v>
      </c>
      <c r="E101" s="64" t="s">
        <v>1105</v>
      </c>
      <c r="F101" s="64" t="s">
        <v>1106</v>
      </c>
      <c r="G101" s="61" t="s">
        <v>219</v>
      </c>
      <c r="H101" s="91" t="s">
        <v>1107</v>
      </c>
      <c r="I101" s="78" t="s">
        <v>101</v>
      </c>
      <c r="J101" s="78" t="s">
        <v>101</v>
      </c>
      <c r="K101" s="98">
        <v>1</v>
      </c>
      <c r="L101" s="106"/>
      <c r="N101" s="93">
        <v>1</v>
      </c>
      <c r="O101" s="93" t="s">
        <v>91</v>
      </c>
      <c r="P101" s="93" t="s">
        <v>92</v>
      </c>
      <c r="R101" s="64" t="str">
        <f t="shared" si="1"/>
        <v>LN_94</v>
      </c>
      <c r="S101" s="64" t="s">
        <v>1108</v>
      </c>
      <c r="T101" s="64" t="s">
        <v>1109</v>
      </c>
      <c r="U101" s="64" t="s">
        <v>222</v>
      </c>
    </row>
    <row r="102" spans="1:21" s="4" customFormat="1" ht="37.799999999999997" x14ac:dyDescent="0.25">
      <c r="A102" s="12"/>
      <c r="B102" s="64" t="s">
        <v>129</v>
      </c>
      <c r="C102" s="60" t="s">
        <v>1110</v>
      </c>
      <c r="D102" s="64" t="s">
        <v>18</v>
      </c>
      <c r="E102" s="64" t="s">
        <v>1111</v>
      </c>
      <c r="F102" s="64" t="s">
        <v>1112</v>
      </c>
      <c r="G102" s="61" t="s">
        <v>219</v>
      </c>
      <c r="H102" s="91"/>
      <c r="I102" s="78" t="s">
        <v>101</v>
      </c>
      <c r="J102" s="78" t="s">
        <v>101</v>
      </c>
      <c r="K102" s="98">
        <v>0</v>
      </c>
      <c r="L102" s="106"/>
      <c r="N102" s="18">
        <v>2</v>
      </c>
      <c r="O102" s="18" t="s">
        <v>102</v>
      </c>
      <c r="P102" s="18" t="s">
        <v>184</v>
      </c>
      <c r="R102" s="64" t="str">
        <f t="shared" si="1"/>
        <v>LN_95</v>
      </c>
      <c r="S102" s="64" t="s">
        <v>1113</v>
      </c>
      <c r="T102" s="64" t="s">
        <v>1114</v>
      </c>
      <c r="U102" s="64" t="s">
        <v>222</v>
      </c>
    </row>
    <row r="103" spans="1:21" s="4" customFormat="1" ht="390.6" x14ac:dyDescent="0.25">
      <c r="A103" s="12"/>
      <c r="B103" s="64" t="s">
        <v>129</v>
      </c>
      <c r="C103" s="60" t="s">
        <v>1115</v>
      </c>
      <c r="D103" s="64" t="s">
        <v>18</v>
      </c>
      <c r="E103" s="64" t="s">
        <v>1116</v>
      </c>
      <c r="F103" s="109" t="s">
        <v>1117</v>
      </c>
      <c r="G103" s="61" t="s">
        <v>1118</v>
      </c>
      <c r="H103" s="91"/>
      <c r="I103" s="78" t="s">
        <v>101</v>
      </c>
      <c r="J103" s="78" t="s">
        <v>101</v>
      </c>
      <c r="K103" s="98">
        <v>0</v>
      </c>
      <c r="L103" s="106"/>
      <c r="N103" s="18">
        <v>2</v>
      </c>
      <c r="O103" s="18" t="s">
        <v>102</v>
      </c>
      <c r="P103" s="18" t="s">
        <v>184</v>
      </c>
      <c r="R103" s="64" t="str">
        <f t="shared" si="1"/>
        <v>LN_96</v>
      </c>
      <c r="S103" s="64" t="s">
        <v>1119</v>
      </c>
      <c r="T103" s="64" t="s">
        <v>1120</v>
      </c>
      <c r="U103" s="64" t="s">
        <v>1121</v>
      </c>
    </row>
    <row r="104" spans="1:21" s="4" customFormat="1" ht="50.4" x14ac:dyDescent="0.25">
      <c r="A104" s="12"/>
      <c r="B104" s="64" t="s">
        <v>129</v>
      </c>
      <c r="C104" s="60" t="s">
        <v>1122</v>
      </c>
      <c r="D104" s="64" t="s">
        <v>18</v>
      </c>
      <c r="E104" s="64" t="s">
        <v>1123</v>
      </c>
      <c r="F104" s="64" t="s">
        <v>1124</v>
      </c>
      <c r="G104" s="61" t="s">
        <v>418</v>
      </c>
      <c r="H104" s="91" t="s">
        <v>1125</v>
      </c>
      <c r="I104" s="78" t="s">
        <v>101</v>
      </c>
      <c r="J104" s="78" t="s">
        <v>101</v>
      </c>
      <c r="K104" s="98">
        <v>1</v>
      </c>
      <c r="L104" s="106"/>
      <c r="N104" s="18">
        <v>1</v>
      </c>
      <c r="O104" s="18" t="s">
        <v>102</v>
      </c>
      <c r="P104" s="18" t="s">
        <v>92</v>
      </c>
      <c r="R104" s="64" t="str">
        <f t="shared" si="1"/>
        <v>LN_97</v>
      </c>
      <c r="S104" s="64" t="s">
        <v>1126</v>
      </c>
      <c r="T104" s="64" t="s">
        <v>1127</v>
      </c>
      <c r="U104" s="64" t="s">
        <v>744</v>
      </c>
    </row>
    <row r="105" spans="1:21" s="4" customFormat="1" ht="226.8" x14ac:dyDescent="0.25">
      <c r="A105" s="12"/>
      <c r="B105" s="64" t="s">
        <v>129</v>
      </c>
      <c r="C105" s="60" t="s">
        <v>1128</v>
      </c>
      <c r="D105" s="64" t="s">
        <v>18</v>
      </c>
      <c r="E105" s="64" t="s">
        <v>1129</v>
      </c>
      <c r="F105" s="64" t="s">
        <v>1130</v>
      </c>
      <c r="G105" s="61" t="s">
        <v>1131</v>
      </c>
      <c r="H105" s="91" t="s">
        <v>1132</v>
      </c>
      <c r="I105" s="78" t="s">
        <v>101</v>
      </c>
      <c r="J105" s="78" t="s">
        <v>101</v>
      </c>
      <c r="K105" s="98">
        <v>1</v>
      </c>
      <c r="L105" s="106"/>
      <c r="N105" s="18">
        <v>2</v>
      </c>
      <c r="O105" s="18" t="s">
        <v>102</v>
      </c>
      <c r="P105" s="18" t="s">
        <v>184</v>
      </c>
      <c r="R105" s="64" t="str">
        <f t="shared" si="1"/>
        <v>LN_98</v>
      </c>
      <c r="S105" s="64" t="s">
        <v>1133</v>
      </c>
      <c r="T105" s="64" t="s">
        <v>1134</v>
      </c>
      <c r="U105" s="64" t="s">
        <v>1135</v>
      </c>
    </row>
    <row r="106" spans="1:21" s="4" customFormat="1" ht="126" x14ac:dyDescent="0.25">
      <c r="A106" s="12"/>
      <c r="B106" s="64" t="s">
        <v>129</v>
      </c>
      <c r="C106" s="60" t="s">
        <v>1136</v>
      </c>
      <c r="D106" s="64" t="s">
        <v>18</v>
      </c>
      <c r="E106" s="64" t="s">
        <v>1137</v>
      </c>
      <c r="F106" s="64" t="s">
        <v>1138</v>
      </c>
      <c r="G106" s="61" t="s">
        <v>89</v>
      </c>
      <c r="H106" s="91"/>
      <c r="I106" s="78" t="s">
        <v>101</v>
      </c>
      <c r="J106" s="78" t="s">
        <v>101</v>
      </c>
      <c r="K106" s="98">
        <v>0</v>
      </c>
      <c r="L106" s="106"/>
      <c r="N106" s="18">
        <v>2</v>
      </c>
      <c r="O106" s="18" t="s">
        <v>102</v>
      </c>
      <c r="P106" s="18" t="s">
        <v>184</v>
      </c>
      <c r="R106" s="64" t="str">
        <f t="shared" si="1"/>
        <v>LN_99</v>
      </c>
      <c r="S106" s="64" t="s">
        <v>1139</v>
      </c>
      <c r="T106" s="64" t="s">
        <v>1140</v>
      </c>
      <c r="U106" s="64" t="s">
        <v>95</v>
      </c>
    </row>
    <row r="107" spans="1:21" s="4" customFormat="1" ht="189" x14ac:dyDescent="0.25">
      <c r="A107" s="12"/>
      <c r="B107" s="96" t="s">
        <v>85</v>
      </c>
      <c r="C107" s="60" t="s">
        <v>1141</v>
      </c>
      <c r="D107" s="96" t="s">
        <v>18</v>
      </c>
      <c r="E107" s="81" t="s">
        <v>1142</v>
      </c>
      <c r="F107" s="81" t="s">
        <v>1143</v>
      </c>
      <c r="G107" s="61" t="s">
        <v>1144</v>
      </c>
      <c r="H107" s="91" t="s">
        <v>1145</v>
      </c>
      <c r="I107" s="78" t="s">
        <v>101</v>
      </c>
      <c r="J107" s="78" t="s">
        <v>101</v>
      </c>
      <c r="K107" s="98">
        <v>1</v>
      </c>
      <c r="L107" s="106"/>
      <c r="N107" s="18">
        <v>3</v>
      </c>
      <c r="O107" s="18" t="s">
        <v>102</v>
      </c>
      <c r="P107" s="18" t="s">
        <v>133</v>
      </c>
      <c r="R107" s="64" t="str">
        <f t="shared" si="1"/>
        <v>LN_100</v>
      </c>
      <c r="S107" s="64" t="s">
        <v>1146</v>
      </c>
      <c r="T107" s="64" t="s">
        <v>1147</v>
      </c>
      <c r="U107" s="64" t="s">
        <v>1148</v>
      </c>
    </row>
    <row r="108" spans="1:21" s="4" customFormat="1" ht="50.4" x14ac:dyDescent="0.25">
      <c r="A108" s="12"/>
      <c r="B108" s="64" t="s">
        <v>85</v>
      </c>
      <c r="C108" s="60" t="s">
        <v>1149</v>
      </c>
      <c r="D108" s="64" t="s">
        <v>18</v>
      </c>
      <c r="E108" s="64" t="s">
        <v>1150</v>
      </c>
      <c r="F108" s="64" t="s">
        <v>1151</v>
      </c>
      <c r="G108" s="61" t="s">
        <v>418</v>
      </c>
      <c r="H108" s="91" t="s">
        <v>1152</v>
      </c>
      <c r="I108" s="78" t="s">
        <v>101</v>
      </c>
      <c r="J108" s="78" t="s">
        <v>101</v>
      </c>
      <c r="K108" s="98">
        <v>1</v>
      </c>
      <c r="L108" s="106"/>
      <c r="N108" s="18">
        <v>1</v>
      </c>
      <c r="O108" s="18" t="s">
        <v>102</v>
      </c>
      <c r="P108" s="18" t="s">
        <v>92</v>
      </c>
      <c r="R108" s="64" t="str">
        <f t="shared" si="1"/>
        <v>LN_101</v>
      </c>
      <c r="S108" s="64" t="s">
        <v>1153</v>
      </c>
      <c r="T108" s="64" t="s">
        <v>1154</v>
      </c>
      <c r="U108" s="64" t="s">
        <v>744</v>
      </c>
    </row>
    <row r="109" spans="1:21" s="4" customFormat="1" ht="138.6" x14ac:dyDescent="0.25">
      <c r="A109" s="12"/>
      <c r="B109" s="64" t="s">
        <v>129</v>
      </c>
      <c r="C109" s="60" t="s">
        <v>1155</v>
      </c>
      <c r="D109" s="64" t="s">
        <v>18</v>
      </c>
      <c r="E109" s="64" t="s">
        <v>1156</v>
      </c>
      <c r="F109" s="64" t="s">
        <v>1157</v>
      </c>
      <c r="G109" s="61" t="s">
        <v>5485</v>
      </c>
      <c r="H109" s="91" t="s">
        <v>1158</v>
      </c>
      <c r="I109" s="78" t="s">
        <v>101</v>
      </c>
      <c r="J109" s="78" t="s">
        <v>101</v>
      </c>
      <c r="K109" s="98">
        <v>1</v>
      </c>
      <c r="L109" s="106"/>
      <c r="N109" s="18">
        <v>1</v>
      </c>
      <c r="O109" s="18" t="s">
        <v>102</v>
      </c>
      <c r="P109" s="18" t="s">
        <v>92</v>
      </c>
      <c r="R109" s="64" t="str">
        <f t="shared" si="1"/>
        <v>LN_102</v>
      </c>
      <c r="S109" s="64" t="s">
        <v>1159</v>
      </c>
      <c r="T109" s="64" t="s">
        <v>1160</v>
      </c>
      <c r="U109" s="64" t="s">
        <v>207</v>
      </c>
    </row>
    <row r="110" spans="1:21" s="4" customFormat="1" ht="63" x14ac:dyDescent="0.25">
      <c r="A110" s="12"/>
      <c r="B110" s="64" t="s">
        <v>129</v>
      </c>
      <c r="C110" s="60" t="s">
        <v>1161</v>
      </c>
      <c r="D110" s="64" t="s">
        <v>18</v>
      </c>
      <c r="E110" s="104" t="s">
        <v>1162</v>
      </c>
      <c r="F110" s="104" t="s">
        <v>1163</v>
      </c>
      <c r="G110" s="61" t="s">
        <v>219</v>
      </c>
      <c r="H110" s="91"/>
      <c r="I110" s="78" t="s">
        <v>101</v>
      </c>
      <c r="J110" s="78" t="s">
        <v>101</v>
      </c>
      <c r="K110" s="98">
        <v>0</v>
      </c>
      <c r="L110" s="106"/>
      <c r="N110" s="18">
        <v>1</v>
      </c>
      <c r="O110" s="18" t="s">
        <v>102</v>
      </c>
      <c r="P110" s="18" t="s">
        <v>92</v>
      </c>
      <c r="R110" s="64" t="str">
        <f t="shared" si="1"/>
        <v>LN_103</v>
      </c>
      <c r="S110" s="64" t="s">
        <v>1164</v>
      </c>
      <c r="T110" s="64" t="s">
        <v>1165</v>
      </c>
      <c r="U110" s="64" t="s">
        <v>222</v>
      </c>
    </row>
    <row r="111" spans="1:21" s="4" customFormat="1" ht="50.4" x14ac:dyDescent="0.25">
      <c r="A111" s="12"/>
      <c r="B111" s="64" t="s">
        <v>129</v>
      </c>
      <c r="C111" s="60" t="s">
        <v>1166</v>
      </c>
      <c r="D111" s="64" t="s">
        <v>18</v>
      </c>
      <c r="E111" s="64" t="s">
        <v>1167</v>
      </c>
      <c r="F111" s="64" t="s">
        <v>1168</v>
      </c>
      <c r="G111" s="61" t="s">
        <v>219</v>
      </c>
      <c r="H111" s="91" t="s">
        <v>1169</v>
      </c>
      <c r="I111" s="78" t="s">
        <v>101</v>
      </c>
      <c r="J111" s="78" t="s">
        <v>101</v>
      </c>
      <c r="K111" s="98">
        <v>1</v>
      </c>
      <c r="L111" s="106"/>
      <c r="N111" s="18">
        <v>1</v>
      </c>
      <c r="O111" s="18" t="s">
        <v>102</v>
      </c>
      <c r="P111" s="18" t="s">
        <v>92</v>
      </c>
      <c r="R111" s="64" t="str">
        <f t="shared" si="1"/>
        <v>LN_104</v>
      </c>
      <c r="S111" s="64" t="s">
        <v>1170</v>
      </c>
      <c r="T111" s="64" t="s">
        <v>1171</v>
      </c>
      <c r="U111" s="64" t="s">
        <v>222</v>
      </c>
    </row>
    <row r="112" spans="1:21" s="4" customFormat="1" ht="37.799999999999997" x14ac:dyDescent="0.25">
      <c r="A112" s="12"/>
      <c r="B112" s="64" t="s">
        <v>129</v>
      </c>
      <c r="C112" s="60" t="s">
        <v>1172</v>
      </c>
      <c r="D112" s="64" t="s">
        <v>18</v>
      </c>
      <c r="E112" s="64" t="s">
        <v>1173</v>
      </c>
      <c r="F112" s="64" t="s">
        <v>1174</v>
      </c>
      <c r="G112" s="61" t="s">
        <v>89</v>
      </c>
      <c r="H112" s="91"/>
      <c r="I112" s="78" t="s">
        <v>101</v>
      </c>
      <c r="J112" s="78" t="s">
        <v>101</v>
      </c>
      <c r="K112" s="98">
        <v>0</v>
      </c>
      <c r="L112" s="106"/>
      <c r="N112" s="18">
        <v>3</v>
      </c>
      <c r="O112" s="18" t="s">
        <v>102</v>
      </c>
      <c r="P112" s="18" t="s">
        <v>133</v>
      </c>
      <c r="R112" s="64" t="str">
        <f t="shared" si="1"/>
        <v>LN_105</v>
      </c>
      <c r="S112" s="64" t="s">
        <v>1175</v>
      </c>
      <c r="T112" s="64" t="s">
        <v>1176</v>
      </c>
      <c r="U112" s="64" t="s">
        <v>95</v>
      </c>
    </row>
    <row r="113" spans="1:21" s="4" customFormat="1" ht="63" x14ac:dyDescent="0.25">
      <c r="A113" s="12"/>
      <c r="B113" s="96" t="s">
        <v>85</v>
      </c>
      <c r="C113" s="60" t="s">
        <v>1177</v>
      </c>
      <c r="D113" s="96" t="s">
        <v>18</v>
      </c>
      <c r="E113" s="81" t="s">
        <v>1178</v>
      </c>
      <c r="F113" s="81" t="s">
        <v>1179</v>
      </c>
      <c r="G113" s="61" t="s">
        <v>219</v>
      </c>
      <c r="H113" s="91"/>
      <c r="I113" s="78" t="s">
        <v>101</v>
      </c>
      <c r="J113" s="78" t="s">
        <v>101</v>
      </c>
      <c r="K113" s="98">
        <v>0</v>
      </c>
      <c r="L113" s="106"/>
      <c r="N113" s="18">
        <v>3</v>
      </c>
      <c r="O113" s="18" t="s">
        <v>102</v>
      </c>
      <c r="P113" s="18" t="s">
        <v>133</v>
      </c>
      <c r="R113" s="64" t="str">
        <f t="shared" si="1"/>
        <v>LN_106</v>
      </c>
      <c r="S113" s="64" t="s">
        <v>1180</v>
      </c>
      <c r="T113" s="64" t="s">
        <v>1181</v>
      </c>
      <c r="U113" s="64" t="s">
        <v>222</v>
      </c>
    </row>
    <row r="114" spans="1:21" s="4" customFormat="1" ht="201.6" x14ac:dyDescent="0.25">
      <c r="A114" s="12"/>
      <c r="B114" s="96" t="s">
        <v>85</v>
      </c>
      <c r="C114" s="60" t="s">
        <v>1182</v>
      </c>
      <c r="D114" s="96" t="s">
        <v>18</v>
      </c>
      <c r="E114" s="81" t="s">
        <v>1183</v>
      </c>
      <c r="F114" s="81" t="s">
        <v>1184</v>
      </c>
      <c r="G114" s="61" t="s">
        <v>1185</v>
      </c>
      <c r="H114" s="91"/>
      <c r="I114" s="78" t="s">
        <v>101</v>
      </c>
      <c r="J114" s="78" t="s">
        <v>101</v>
      </c>
      <c r="K114" s="98">
        <v>0</v>
      </c>
      <c r="L114" s="106"/>
      <c r="N114" s="18">
        <v>2</v>
      </c>
      <c r="O114" s="18" t="s">
        <v>102</v>
      </c>
      <c r="P114" s="18" t="s">
        <v>184</v>
      </c>
      <c r="R114" s="64" t="str">
        <f t="shared" si="1"/>
        <v>LN_107</v>
      </c>
      <c r="S114" s="64" t="s">
        <v>1186</v>
      </c>
      <c r="T114" s="64" t="s">
        <v>1187</v>
      </c>
      <c r="U114" s="64" t="s">
        <v>1188</v>
      </c>
    </row>
    <row r="115" spans="1:21" s="4" customFormat="1" ht="50.4" x14ac:dyDescent="0.25">
      <c r="A115" s="12"/>
      <c r="B115" s="96" t="s">
        <v>85</v>
      </c>
      <c r="C115" s="60" t="s">
        <v>1189</v>
      </c>
      <c r="D115" s="96" t="s">
        <v>18</v>
      </c>
      <c r="E115" s="81" t="s">
        <v>1190</v>
      </c>
      <c r="F115" s="81" t="s">
        <v>1191</v>
      </c>
      <c r="G115" s="61" t="s">
        <v>219</v>
      </c>
      <c r="H115" s="91"/>
      <c r="I115" s="78" t="s">
        <v>101</v>
      </c>
      <c r="J115" s="78" t="s">
        <v>101</v>
      </c>
      <c r="K115" s="98">
        <v>0</v>
      </c>
      <c r="L115" s="106"/>
      <c r="N115" s="18">
        <v>2</v>
      </c>
      <c r="O115" s="18" t="s">
        <v>102</v>
      </c>
      <c r="P115" s="18" t="s">
        <v>184</v>
      </c>
      <c r="R115" s="64" t="str">
        <f t="shared" si="1"/>
        <v>LN_108</v>
      </c>
      <c r="S115" s="64" t="s">
        <v>1192</v>
      </c>
      <c r="T115" s="64" t="s">
        <v>1193</v>
      </c>
      <c r="U115" s="64" t="s">
        <v>222</v>
      </c>
    </row>
    <row r="116" spans="1:21" s="4" customFormat="1" ht="88.2" x14ac:dyDescent="0.25">
      <c r="A116" s="12"/>
      <c r="B116" s="96" t="s">
        <v>85</v>
      </c>
      <c r="C116" s="60" t="s">
        <v>1194</v>
      </c>
      <c r="D116" s="96" t="s">
        <v>18</v>
      </c>
      <c r="E116" s="81" t="s">
        <v>1195</v>
      </c>
      <c r="F116" s="81" t="s">
        <v>1196</v>
      </c>
      <c r="G116" s="61" t="s">
        <v>1197</v>
      </c>
      <c r="H116" s="91" t="s">
        <v>1198</v>
      </c>
      <c r="I116" s="78" t="s">
        <v>101</v>
      </c>
      <c r="J116" s="78" t="s">
        <v>101</v>
      </c>
      <c r="K116" s="98">
        <v>1</v>
      </c>
      <c r="L116" s="106"/>
      <c r="N116" s="18">
        <v>2</v>
      </c>
      <c r="O116" s="18" t="s">
        <v>102</v>
      </c>
      <c r="P116" s="18" t="s">
        <v>184</v>
      </c>
      <c r="R116" s="64" t="str">
        <f t="shared" si="1"/>
        <v>LN_109</v>
      </c>
      <c r="S116" s="64" t="s">
        <v>1199</v>
      </c>
      <c r="T116" s="64" t="s">
        <v>1200</v>
      </c>
      <c r="U116" s="64" t="s">
        <v>1201</v>
      </c>
    </row>
    <row r="117" spans="1:21" s="4" customFormat="1" ht="63" x14ac:dyDescent="0.25">
      <c r="A117" s="12"/>
      <c r="B117" s="96" t="s">
        <v>85</v>
      </c>
      <c r="C117" s="60" t="s">
        <v>1202</v>
      </c>
      <c r="D117" s="96" t="s">
        <v>18</v>
      </c>
      <c r="E117" s="81" t="s">
        <v>1203</v>
      </c>
      <c r="F117" s="81" t="s">
        <v>1204</v>
      </c>
      <c r="G117" s="61" t="s">
        <v>219</v>
      </c>
      <c r="H117" s="91" t="s">
        <v>1205</v>
      </c>
      <c r="I117" s="78" t="s">
        <v>101</v>
      </c>
      <c r="J117" s="78" t="s">
        <v>101</v>
      </c>
      <c r="K117" s="98">
        <v>1</v>
      </c>
      <c r="L117" s="106"/>
      <c r="N117" s="18">
        <v>1</v>
      </c>
      <c r="O117" s="18" t="s">
        <v>102</v>
      </c>
      <c r="P117" s="18" t="s">
        <v>92</v>
      </c>
      <c r="R117" s="64" t="str">
        <f t="shared" si="1"/>
        <v>LN_110</v>
      </c>
      <c r="S117" s="64" t="s">
        <v>1206</v>
      </c>
      <c r="T117" s="64" t="s">
        <v>1207</v>
      </c>
      <c r="U117" s="64" t="s">
        <v>222</v>
      </c>
    </row>
    <row r="118" spans="1:21" s="4" customFormat="1" ht="50.4" x14ac:dyDescent="0.25">
      <c r="A118" s="12"/>
      <c r="B118" s="96" t="s">
        <v>85</v>
      </c>
      <c r="C118" s="60" t="s">
        <v>1208</v>
      </c>
      <c r="D118" s="96" t="s">
        <v>18</v>
      </c>
      <c r="E118" s="81" t="s">
        <v>1203</v>
      </c>
      <c r="F118" s="81" t="s">
        <v>1209</v>
      </c>
      <c r="G118" s="61" t="s">
        <v>219</v>
      </c>
      <c r="H118" s="91" t="s">
        <v>1210</v>
      </c>
      <c r="I118" s="78" t="s">
        <v>101</v>
      </c>
      <c r="J118" s="78" t="s">
        <v>101</v>
      </c>
      <c r="K118" s="98">
        <v>1</v>
      </c>
      <c r="L118" s="106"/>
      <c r="N118" s="93">
        <v>1</v>
      </c>
      <c r="O118" s="93" t="s">
        <v>102</v>
      </c>
      <c r="P118" s="93" t="s">
        <v>92</v>
      </c>
      <c r="R118" s="64" t="str">
        <f t="shared" si="1"/>
        <v>LN_111</v>
      </c>
      <c r="S118" s="64" t="s">
        <v>1211</v>
      </c>
      <c r="T118" s="64" t="s">
        <v>1212</v>
      </c>
      <c r="U118" s="64" t="s">
        <v>222</v>
      </c>
    </row>
    <row r="119" spans="1:21" s="4" customFormat="1" ht="75.599999999999994" x14ac:dyDescent="0.25">
      <c r="A119" s="12"/>
      <c r="B119" s="96" t="s">
        <v>85</v>
      </c>
      <c r="C119" s="60" t="s">
        <v>1213</v>
      </c>
      <c r="D119" s="96" t="s">
        <v>18</v>
      </c>
      <c r="E119" s="81" t="s">
        <v>1214</v>
      </c>
      <c r="F119" s="81" t="s">
        <v>1215</v>
      </c>
      <c r="G119" s="61" t="s">
        <v>219</v>
      </c>
      <c r="H119" s="91"/>
      <c r="I119" s="78" t="s">
        <v>101</v>
      </c>
      <c r="J119" s="78" t="s">
        <v>101</v>
      </c>
      <c r="K119" s="98">
        <v>0</v>
      </c>
      <c r="L119" s="106"/>
      <c r="N119" s="18">
        <v>2</v>
      </c>
      <c r="O119" s="18" t="s">
        <v>102</v>
      </c>
      <c r="P119" s="18" t="s">
        <v>184</v>
      </c>
      <c r="R119" s="64" t="str">
        <f t="shared" si="1"/>
        <v>LN_112</v>
      </c>
      <c r="S119" s="64" t="s">
        <v>1214</v>
      </c>
      <c r="T119" s="64" t="s">
        <v>1216</v>
      </c>
      <c r="U119" s="64" t="s">
        <v>222</v>
      </c>
    </row>
    <row r="120" spans="1:21" s="4" customFormat="1" ht="50.4" x14ac:dyDescent="0.25">
      <c r="A120" s="12"/>
      <c r="B120" s="96" t="s">
        <v>85</v>
      </c>
      <c r="C120" s="60" t="s">
        <v>1217</v>
      </c>
      <c r="D120" s="96" t="s">
        <v>18</v>
      </c>
      <c r="E120" s="81" t="s">
        <v>1218</v>
      </c>
      <c r="F120" s="81" t="s">
        <v>1219</v>
      </c>
      <c r="G120" s="61" t="s">
        <v>219</v>
      </c>
      <c r="H120" s="91"/>
      <c r="I120" s="78" t="s">
        <v>101</v>
      </c>
      <c r="J120" s="78" t="s">
        <v>101</v>
      </c>
      <c r="K120" s="98">
        <v>0</v>
      </c>
      <c r="L120" s="106"/>
      <c r="N120" s="18">
        <v>3</v>
      </c>
      <c r="O120" s="18" t="s">
        <v>102</v>
      </c>
      <c r="P120" s="18" t="s">
        <v>133</v>
      </c>
      <c r="R120" s="64" t="str">
        <f t="shared" si="1"/>
        <v>LN_113</v>
      </c>
      <c r="S120" s="64" t="s">
        <v>1220</v>
      </c>
      <c r="T120" s="64" t="s">
        <v>1221</v>
      </c>
      <c r="U120" s="64" t="s">
        <v>222</v>
      </c>
    </row>
    <row r="121" spans="1:21" s="4" customFormat="1" ht="63" x14ac:dyDescent="0.25">
      <c r="A121" s="12"/>
      <c r="B121" s="96" t="s">
        <v>85</v>
      </c>
      <c r="C121" s="60" t="s">
        <v>1222</v>
      </c>
      <c r="D121" s="96" t="s">
        <v>18</v>
      </c>
      <c r="E121" s="81" t="s">
        <v>1223</v>
      </c>
      <c r="F121" s="81" t="s">
        <v>1224</v>
      </c>
      <c r="G121" s="61" t="s">
        <v>219</v>
      </c>
      <c r="H121" s="91"/>
      <c r="I121" s="78" t="s">
        <v>101</v>
      </c>
      <c r="J121" s="78" t="s">
        <v>101</v>
      </c>
      <c r="K121" s="98">
        <v>0</v>
      </c>
      <c r="L121" s="106"/>
      <c r="N121" s="18">
        <v>3</v>
      </c>
      <c r="O121" s="18" t="s">
        <v>102</v>
      </c>
      <c r="P121" s="18" t="s">
        <v>133</v>
      </c>
      <c r="R121" s="64" t="str">
        <f t="shared" si="1"/>
        <v>LN_114</v>
      </c>
      <c r="S121" s="64" t="s">
        <v>1225</v>
      </c>
      <c r="T121" s="64" t="s">
        <v>1226</v>
      </c>
      <c r="U121" s="64" t="s">
        <v>222</v>
      </c>
    </row>
    <row r="122" spans="1:21" s="4" customFormat="1" ht="63" x14ac:dyDescent="0.25">
      <c r="A122" s="12"/>
      <c r="B122" s="96" t="s">
        <v>85</v>
      </c>
      <c r="C122" s="60" t="s">
        <v>1227</v>
      </c>
      <c r="D122" s="96" t="s">
        <v>18</v>
      </c>
      <c r="E122" s="81" t="s">
        <v>1228</v>
      </c>
      <c r="F122" s="81" t="s">
        <v>1229</v>
      </c>
      <c r="G122" s="61" t="s">
        <v>219</v>
      </c>
      <c r="H122" s="91"/>
      <c r="I122" s="78" t="s">
        <v>101</v>
      </c>
      <c r="J122" s="78" t="s">
        <v>101</v>
      </c>
      <c r="K122" s="98">
        <v>0</v>
      </c>
      <c r="L122" s="106"/>
      <c r="N122" s="18">
        <v>3</v>
      </c>
      <c r="O122" s="18" t="s">
        <v>102</v>
      </c>
      <c r="P122" s="18" t="s">
        <v>133</v>
      </c>
      <c r="R122" s="64" t="str">
        <f t="shared" si="1"/>
        <v>LN_115</v>
      </c>
      <c r="S122" s="64" t="s">
        <v>1230</v>
      </c>
      <c r="T122" s="64" t="s">
        <v>1231</v>
      </c>
      <c r="U122" s="64" t="s">
        <v>222</v>
      </c>
    </row>
    <row r="123" spans="1:21" s="4" customFormat="1" ht="63" x14ac:dyDescent="0.25">
      <c r="A123" s="12"/>
      <c r="B123" s="96" t="s">
        <v>85</v>
      </c>
      <c r="C123" s="60" t="s">
        <v>1232</v>
      </c>
      <c r="D123" s="96" t="s">
        <v>18</v>
      </c>
      <c r="E123" s="81" t="s">
        <v>1233</v>
      </c>
      <c r="F123" s="81" t="s">
        <v>1234</v>
      </c>
      <c r="G123" s="61" t="s">
        <v>219</v>
      </c>
      <c r="H123" s="91"/>
      <c r="I123" s="78" t="s">
        <v>101</v>
      </c>
      <c r="J123" s="78" t="s">
        <v>101</v>
      </c>
      <c r="K123" s="98">
        <v>0</v>
      </c>
      <c r="L123" s="106"/>
      <c r="N123" s="18">
        <v>3</v>
      </c>
      <c r="O123" s="18" t="s">
        <v>102</v>
      </c>
      <c r="P123" s="18" t="s">
        <v>133</v>
      </c>
      <c r="R123" s="64" t="str">
        <f t="shared" si="1"/>
        <v>LN_116</v>
      </c>
      <c r="S123" s="64" t="s">
        <v>1235</v>
      </c>
      <c r="T123" s="64" t="s">
        <v>1236</v>
      </c>
      <c r="U123" s="64" t="s">
        <v>222</v>
      </c>
    </row>
    <row r="124" spans="1:21" s="4" customFormat="1" ht="63" x14ac:dyDescent="0.25">
      <c r="A124" s="12"/>
      <c r="B124" s="96" t="s">
        <v>85</v>
      </c>
      <c r="C124" s="60" t="s">
        <v>1237</v>
      </c>
      <c r="D124" s="96" t="s">
        <v>18</v>
      </c>
      <c r="E124" s="81" t="s">
        <v>1238</v>
      </c>
      <c r="F124" s="81" t="s">
        <v>1239</v>
      </c>
      <c r="G124" s="61" t="s">
        <v>219</v>
      </c>
      <c r="H124" s="91"/>
      <c r="I124" s="78" t="s">
        <v>101</v>
      </c>
      <c r="J124" s="78" t="s">
        <v>101</v>
      </c>
      <c r="K124" s="98">
        <v>0</v>
      </c>
      <c r="L124" s="106"/>
      <c r="N124" s="18">
        <v>3</v>
      </c>
      <c r="O124" s="18" t="s">
        <v>102</v>
      </c>
      <c r="P124" s="18" t="s">
        <v>133</v>
      </c>
      <c r="R124" s="64" t="str">
        <f t="shared" si="1"/>
        <v>LN_117</v>
      </c>
      <c r="S124" s="64" t="s">
        <v>1240</v>
      </c>
      <c r="T124" s="64" t="s">
        <v>1241</v>
      </c>
      <c r="U124" s="64" t="s">
        <v>222</v>
      </c>
    </row>
    <row r="125" spans="1:21" s="4" customFormat="1" ht="37.799999999999997" x14ac:dyDescent="0.25">
      <c r="A125" s="12"/>
      <c r="B125" s="96" t="s">
        <v>85</v>
      </c>
      <c r="C125" s="60" t="s">
        <v>1242</v>
      </c>
      <c r="D125" s="96" t="s">
        <v>18</v>
      </c>
      <c r="E125" s="81" t="s">
        <v>1243</v>
      </c>
      <c r="F125" s="81" t="s">
        <v>1244</v>
      </c>
      <c r="G125" s="61" t="s">
        <v>5485</v>
      </c>
      <c r="H125" s="91" t="s">
        <v>1245</v>
      </c>
      <c r="I125" s="78" t="s">
        <v>101</v>
      </c>
      <c r="J125" s="78" t="s">
        <v>101</v>
      </c>
      <c r="K125" s="98">
        <v>1</v>
      </c>
      <c r="L125" s="106"/>
      <c r="N125" s="18">
        <v>2</v>
      </c>
      <c r="O125" s="18" t="s">
        <v>91</v>
      </c>
      <c r="P125" s="18" t="s">
        <v>184</v>
      </c>
      <c r="R125" s="64" t="str">
        <f t="shared" si="1"/>
        <v>LN_118</v>
      </c>
      <c r="S125" s="64" t="s">
        <v>1246</v>
      </c>
      <c r="T125" s="64" t="s">
        <v>1247</v>
      </c>
      <c r="U125" s="64" t="s">
        <v>207</v>
      </c>
    </row>
    <row r="126" spans="1:21" s="4" customFormat="1" ht="50.4" x14ac:dyDescent="0.25">
      <c r="A126" s="12"/>
      <c r="B126" s="96" t="s">
        <v>85</v>
      </c>
      <c r="C126" s="60" t="s">
        <v>1248</v>
      </c>
      <c r="D126" s="96" t="s">
        <v>18</v>
      </c>
      <c r="E126" s="81" t="s">
        <v>1249</v>
      </c>
      <c r="F126" s="81" t="s">
        <v>1250</v>
      </c>
      <c r="G126" s="61" t="s">
        <v>219</v>
      </c>
      <c r="H126" s="91"/>
      <c r="I126" s="78" t="s">
        <v>101</v>
      </c>
      <c r="J126" s="78" t="s">
        <v>101</v>
      </c>
      <c r="K126" s="98">
        <v>0</v>
      </c>
      <c r="L126" s="106"/>
      <c r="N126" s="18">
        <v>3</v>
      </c>
      <c r="O126" s="18" t="s">
        <v>102</v>
      </c>
      <c r="P126" s="18" t="s">
        <v>133</v>
      </c>
      <c r="R126" s="64" t="str">
        <f t="shared" si="1"/>
        <v>LN_119</v>
      </c>
      <c r="S126" s="64" t="s">
        <v>1251</v>
      </c>
      <c r="T126" s="64" t="s">
        <v>1252</v>
      </c>
      <c r="U126" s="64" t="s">
        <v>222</v>
      </c>
    </row>
    <row r="127" spans="1:21" s="4" customFormat="1" ht="50.4" x14ac:dyDescent="0.25">
      <c r="A127" s="12"/>
      <c r="B127" s="96" t="s">
        <v>85</v>
      </c>
      <c r="C127" s="60" t="s">
        <v>1253</v>
      </c>
      <c r="D127" s="96" t="s">
        <v>18</v>
      </c>
      <c r="E127" s="81" t="s">
        <v>1254</v>
      </c>
      <c r="F127" s="81" t="s">
        <v>1255</v>
      </c>
      <c r="G127" s="61" t="s">
        <v>1256</v>
      </c>
      <c r="H127" s="91" t="s">
        <v>1257</v>
      </c>
      <c r="I127" s="78" t="s">
        <v>101</v>
      </c>
      <c r="J127" s="78" t="s">
        <v>101</v>
      </c>
      <c r="K127" s="98">
        <v>0</v>
      </c>
      <c r="L127" s="106"/>
      <c r="N127" s="18">
        <v>2</v>
      </c>
      <c r="O127" s="18" t="s">
        <v>102</v>
      </c>
      <c r="P127" s="18" t="s">
        <v>184</v>
      </c>
      <c r="R127" s="64" t="str">
        <f t="shared" si="1"/>
        <v>LN_120</v>
      </c>
      <c r="S127" s="64" t="s">
        <v>1258</v>
      </c>
      <c r="T127" s="64" t="s">
        <v>1259</v>
      </c>
      <c r="U127" s="64" t="s">
        <v>1260</v>
      </c>
    </row>
    <row r="128" spans="1:21" s="4" customFormat="1" ht="63" x14ac:dyDescent="0.25">
      <c r="A128" s="12"/>
      <c r="B128" s="96" t="s">
        <v>85</v>
      </c>
      <c r="C128" s="60" t="s">
        <v>1261</v>
      </c>
      <c r="D128" s="96" t="s">
        <v>18</v>
      </c>
      <c r="E128" s="81" t="s">
        <v>1262</v>
      </c>
      <c r="F128" s="81" t="s">
        <v>1263</v>
      </c>
      <c r="G128" s="61" t="s">
        <v>1264</v>
      </c>
      <c r="H128" s="91" t="s">
        <v>1257</v>
      </c>
      <c r="I128" s="78" t="s">
        <v>101</v>
      </c>
      <c r="J128" s="78" t="s">
        <v>101</v>
      </c>
      <c r="K128" s="98">
        <v>1</v>
      </c>
      <c r="L128" s="106"/>
      <c r="N128" s="18">
        <v>2</v>
      </c>
      <c r="O128" s="18" t="s">
        <v>102</v>
      </c>
      <c r="P128" s="18" t="s">
        <v>184</v>
      </c>
      <c r="R128" s="64" t="str">
        <f t="shared" si="1"/>
        <v>LN_121</v>
      </c>
      <c r="S128" s="64" t="s">
        <v>1265</v>
      </c>
      <c r="T128" s="64" t="s">
        <v>1266</v>
      </c>
      <c r="U128" s="64" t="s">
        <v>1267</v>
      </c>
    </row>
    <row r="129" spans="1:21" s="4" customFormat="1" ht="25.2" x14ac:dyDescent="0.25">
      <c r="A129" s="12"/>
      <c r="B129" s="96" t="s">
        <v>85</v>
      </c>
      <c r="C129" s="60" t="s">
        <v>1268</v>
      </c>
      <c r="D129" s="96" t="s">
        <v>18</v>
      </c>
      <c r="E129" s="81" t="s">
        <v>1269</v>
      </c>
      <c r="F129" s="81" t="s">
        <v>1270</v>
      </c>
      <c r="G129" s="61" t="s">
        <v>5485</v>
      </c>
      <c r="H129" s="91" t="s">
        <v>1271</v>
      </c>
      <c r="I129" s="78" t="s">
        <v>101</v>
      </c>
      <c r="J129" s="78" t="s">
        <v>101</v>
      </c>
      <c r="K129" s="98">
        <v>1</v>
      </c>
      <c r="L129" s="106"/>
      <c r="N129" s="18">
        <v>2</v>
      </c>
      <c r="O129" s="18" t="s">
        <v>102</v>
      </c>
      <c r="P129" s="18" t="s">
        <v>184</v>
      </c>
      <c r="R129" s="64" t="str">
        <f t="shared" si="1"/>
        <v>LN_122</v>
      </c>
      <c r="S129" s="64" t="s">
        <v>1272</v>
      </c>
      <c r="T129" s="64" t="s">
        <v>1273</v>
      </c>
      <c r="U129" s="64" t="s">
        <v>207</v>
      </c>
    </row>
    <row r="130" spans="1:21" s="4" customFormat="1" ht="25.2" x14ac:dyDescent="0.25">
      <c r="A130" s="12"/>
      <c r="B130" s="96" t="s">
        <v>85</v>
      </c>
      <c r="C130" s="60" t="s">
        <v>1274</v>
      </c>
      <c r="D130" s="96" t="s">
        <v>18</v>
      </c>
      <c r="E130" s="81" t="s">
        <v>1275</v>
      </c>
      <c r="F130" s="81" t="s">
        <v>1276</v>
      </c>
      <c r="G130" s="61" t="s">
        <v>5485</v>
      </c>
      <c r="H130" s="91" t="s">
        <v>1277</v>
      </c>
      <c r="I130" s="78" t="s">
        <v>101</v>
      </c>
      <c r="J130" s="78" t="s">
        <v>101</v>
      </c>
      <c r="K130" s="98">
        <v>1</v>
      </c>
      <c r="L130" s="106"/>
      <c r="N130" s="18">
        <v>2</v>
      </c>
      <c r="O130" s="18" t="s">
        <v>102</v>
      </c>
      <c r="P130" s="18" t="s">
        <v>184</v>
      </c>
      <c r="R130" s="64" t="str">
        <f t="shared" si="1"/>
        <v>LN_123</v>
      </c>
      <c r="S130" s="64" t="s">
        <v>1278</v>
      </c>
      <c r="T130" s="64" t="s">
        <v>1279</v>
      </c>
      <c r="U130" s="64" t="s">
        <v>207</v>
      </c>
    </row>
    <row r="131" spans="1:21" s="4" customFormat="1" ht="88.2" x14ac:dyDescent="0.25">
      <c r="A131" s="12"/>
      <c r="B131" s="64" t="s">
        <v>129</v>
      </c>
      <c r="C131" s="60" t="s">
        <v>1280</v>
      </c>
      <c r="D131" s="64" t="s">
        <v>18</v>
      </c>
      <c r="E131" s="64" t="s">
        <v>1281</v>
      </c>
      <c r="F131" s="64" t="s">
        <v>1282</v>
      </c>
      <c r="G131" s="61" t="s">
        <v>219</v>
      </c>
      <c r="H131" s="91"/>
      <c r="I131" s="78" t="s">
        <v>101</v>
      </c>
      <c r="J131" s="78" t="s">
        <v>101</v>
      </c>
      <c r="K131" s="98">
        <v>0</v>
      </c>
      <c r="L131" s="106"/>
      <c r="M131" s="106"/>
      <c r="N131" s="18">
        <v>1</v>
      </c>
      <c r="O131" s="18" t="s">
        <v>91</v>
      </c>
      <c r="P131" s="18" t="s">
        <v>92</v>
      </c>
      <c r="R131" s="64" t="str">
        <f t="shared" si="1"/>
        <v>LN_124</v>
      </c>
      <c r="S131" s="64" t="s">
        <v>1283</v>
      </c>
      <c r="T131" s="64" t="s">
        <v>1284</v>
      </c>
      <c r="U131" s="64" t="s">
        <v>222</v>
      </c>
    </row>
    <row r="132" spans="1:21" s="4" customFormat="1" ht="37.799999999999997" x14ac:dyDescent="0.25">
      <c r="A132" s="12"/>
      <c r="B132" s="64" t="s">
        <v>85</v>
      </c>
      <c r="C132" s="60" t="s">
        <v>1285</v>
      </c>
      <c r="D132" s="64" t="s">
        <v>18</v>
      </c>
      <c r="E132" s="64" t="s">
        <v>1286</v>
      </c>
      <c r="F132" s="64" t="s">
        <v>1287</v>
      </c>
      <c r="G132" s="61" t="s">
        <v>258</v>
      </c>
      <c r="H132" s="91"/>
      <c r="I132" s="78" t="s">
        <v>101</v>
      </c>
      <c r="J132" s="78" t="s">
        <v>101</v>
      </c>
      <c r="K132" s="98">
        <v>0</v>
      </c>
      <c r="L132" s="106"/>
      <c r="M132" s="106"/>
      <c r="N132" s="18">
        <v>1</v>
      </c>
      <c r="O132" s="18" t="s">
        <v>91</v>
      </c>
      <c r="P132" s="18" t="s">
        <v>92</v>
      </c>
      <c r="R132" s="64" t="str">
        <f t="shared" si="1"/>
        <v>LN_125</v>
      </c>
      <c r="S132" s="64" t="s">
        <v>1288</v>
      </c>
      <c r="T132" s="64" t="s">
        <v>1289</v>
      </c>
      <c r="U132" s="64" t="s">
        <v>599</v>
      </c>
    </row>
    <row r="133" spans="1:21" s="4" customFormat="1" ht="50.4" x14ac:dyDescent="0.25">
      <c r="A133" s="12"/>
      <c r="B133" s="64" t="s">
        <v>85</v>
      </c>
      <c r="C133" s="60" t="s">
        <v>1290</v>
      </c>
      <c r="D133" s="64" t="s">
        <v>18</v>
      </c>
      <c r="E133" s="60" t="s">
        <v>263</v>
      </c>
      <c r="F133" s="60" t="s">
        <v>1291</v>
      </c>
      <c r="G133" s="61" t="s">
        <v>219</v>
      </c>
      <c r="H133" s="91"/>
      <c r="I133" s="78" t="s">
        <v>101</v>
      </c>
      <c r="J133" s="78" t="s">
        <v>101</v>
      </c>
      <c r="K133" s="98">
        <v>0</v>
      </c>
      <c r="L133" s="106"/>
      <c r="M133" s="106"/>
      <c r="N133" s="18">
        <v>1</v>
      </c>
      <c r="O133" s="18" t="s">
        <v>91</v>
      </c>
      <c r="P133" s="18" t="s">
        <v>92</v>
      </c>
      <c r="R133" s="64" t="str">
        <f t="shared" si="1"/>
        <v>LN_126</v>
      </c>
      <c r="S133" s="64" t="s">
        <v>266</v>
      </c>
      <c r="T133" s="64" t="s">
        <v>1292</v>
      </c>
      <c r="U133" s="64" t="s">
        <v>222</v>
      </c>
    </row>
    <row r="134" spans="1:21" s="4" customFormat="1" ht="50.4" x14ac:dyDescent="0.25">
      <c r="A134" s="12"/>
      <c r="B134" s="96" t="s">
        <v>85</v>
      </c>
      <c r="C134" s="60" t="s">
        <v>1293</v>
      </c>
      <c r="D134" s="96" t="s">
        <v>18</v>
      </c>
      <c r="E134" s="81" t="s">
        <v>1294</v>
      </c>
      <c r="F134" s="81" t="s">
        <v>1295</v>
      </c>
      <c r="G134" s="61" t="s">
        <v>219</v>
      </c>
      <c r="H134" s="91"/>
      <c r="I134" s="78" t="s">
        <v>101</v>
      </c>
      <c r="J134" s="78" t="s">
        <v>101</v>
      </c>
      <c r="K134" s="98">
        <v>0</v>
      </c>
      <c r="L134" s="106"/>
      <c r="N134" s="18">
        <v>2</v>
      </c>
      <c r="O134" s="18" t="s">
        <v>102</v>
      </c>
      <c r="P134" s="18" t="s">
        <v>184</v>
      </c>
      <c r="R134" s="64" t="str">
        <f t="shared" si="1"/>
        <v>LN_127</v>
      </c>
      <c r="S134" s="64" t="s">
        <v>1296</v>
      </c>
      <c r="T134" s="64" t="s">
        <v>1297</v>
      </c>
      <c r="U134" s="64" t="s">
        <v>222</v>
      </c>
    </row>
    <row r="135" spans="1:21" s="4" customFormat="1" ht="63" x14ac:dyDescent="0.25">
      <c r="A135" s="12"/>
      <c r="B135" s="96" t="s">
        <v>85</v>
      </c>
      <c r="C135" s="60" t="s">
        <v>1298</v>
      </c>
      <c r="D135" s="96" t="s">
        <v>18</v>
      </c>
      <c r="E135" s="81" t="s">
        <v>1299</v>
      </c>
      <c r="F135" s="81" t="s">
        <v>1300</v>
      </c>
      <c r="G135" s="61" t="s">
        <v>219</v>
      </c>
      <c r="H135" s="91"/>
      <c r="I135" s="78" t="s">
        <v>101</v>
      </c>
      <c r="J135" s="78" t="s">
        <v>101</v>
      </c>
      <c r="K135" s="98">
        <v>0</v>
      </c>
      <c r="L135" s="106"/>
      <c r="N135" s="18">
        <v>3</v>
      </c>
      <c r="O135" s="18" t="s">
        <v>102</v>
      </c>
      <c r="P135" s="18" t="s">
        <v>133</v>
      </c>
      <c r="R135" s="64" t="str">
        <f t="shared" si="1"/>
        <v>LN_128</v>
      </c>
      <c r="S135" s="64" t="s">
        <v>1301</v>
      </c>
      <c r="T135" s="64" t="s">
        <v>1302</v>
      </c>
      <c r="U135" s="64" t="s">
        <v>222</v>
      </c>
    </row>
    <row r="136" spans="1:21" s="4" customFormat="1" ht="88.2" x14ac:dyDescent="0.25">
      <c r="A136" s="12"/>
      <c r="B136" s="96" t="s">
        <v>85</v>
      </c>
      <c r="C136" s="60" t="s">
        <v>1303</v>
      </c>
      <c r="D136" s="96" t="s">
        <v>18</v>
      </c>
      <c r="E136" s="81" t="s">
        <v>1304</v>
      </c>
      <c r="F136" s="81" t="s">
        <v>1305</v>
      </c>
      <c r="G136" s="61" t="s">
        <v>1306</v>
      </c>
      <c r="H136" s="91" t="s">
        <v>1307</v>
      </c>
      <c r="I136" s="78" t="s">
        <v>101</v>
      </c>
      <c r="J136" s="78" t="s">
        <v>101</v>
      </c>
      <c r="K136" s="98">
        <v>1</v>
      </c>
      <c r="L136" s="106"/>
      <c r="N136" s="18">
        <v>2</v>
      </c>
      <c r="O136" s="18" t="s">
        <v>102</v>
      </c>
      <c r="P136" s="18" t="s">
        <v>184</v>
      </c>
      <c r="R136" s="64" t="str">
        <f t="shared" ref="R136:R153" si="2">C136</f>
        <v>LN_129</v>
      </c>
      <c r="S136" s="64" t="s">
        <v>1308</v>
      </c>
      <c r="T136" s="64" t="s">
        <v>1309</v>
      </c>
      <c r="U136" s="64" t="s">
        <v>1310</v>
      </c>
    </row>
    <row r="137" spans="1:21" s="4" customFormat="1" ht="88.2" x14ac:dyDescent="0.25">
      <c r="A137" s="12"/>
      <c r="B137" s="96" t="s">
        <v>85</v>
      </c>
      <c r="C137" s="60" t="s">
        <v>1311</v>
      </c>
      <c r="D137" s="96" t="s">
        <v>18</v>
      </c>
      <c r="E137" s="81" t="s">
        <v>1312</v>
      </c>
      <c r="F137" s="64" t="s">
        <v>1313</v>
      </c>
      <c r="G137" s="61" t="s">
        <v>89</v>
      </c>
      <c r="H137" s="91"/>
      <c r="I137" s="78" t="s">
        <v>101</v>
      </c>
      <c r="J137" s="78" t="s">
        <v>101</v>
      </c>
      <c r="K137" s="98">
        <v>0</v>
      </c>
      <c r="L137" s="106"/>
      <c r="N137" s="18">
        <v>2</v>
      </c>
      <c r="O137" s="18" t="s">
        <v>102</v>
      </c>
      <c r="P137" s="18" t="s">
        <v>184</v>
      </c>
      <c r="R137" s="64" t="str">
        <f t="shared" si="2"/>
        <v>LN_130</v>
      </c>
      <c r="S137" s="64" t="s">
        <v>1314</v>
      </c>
      <c r="T137" s="64" t="s">
        <v>1315</v>
      </c>
      <c r="U137" s="64" t="s">
        <v>95</v>
      </c>
    </row>
    <row r="138" spans="1:21" s="4" customFormat="1" ht="409.6" x14ac:dyDescent="0.25">
      <c r="A138" s="12"/>
      <c r="B138" s="64" t="s">
        <v>85</v>
      </c>
      <c r="C138" s="60" t="s">
        <v>1316</v>
      </c>
      <c r="D138" s="64" t="s">
        <v>18</v>
      </c>
      <c r="E138" s="64" t="s">
        <v>1317</v>
      </c>
      <c r="F138" s="64" t="s">
        <v>1318</v>
      </c>
      <c r="G138" s="61" t="s">
        <v>1319</v>
      </c>
      <c r="H138" s="91" t="s">
        <v>1320</v>
      </c>
      <c r="I138" s="78" t="s">
        <v>101</v>
      </c>
      <c r="J138" s="78" t="s">
        <v>101</v>
      </c>
      <c r="K138" s="98">
        <v>1</v>
      </c>
      <c r="L138" s="106"/>
      <c r="M138" s="106"/>
      <c r="N138" s="18">
        <v>2</v>
      </c>
      <c r="O138" s="18" t="s">
        <v>102</v>
      </c>
      <c r="P138" s="18" t="s">
        <v>184</v>
      </c>
      <c r="R138" s="64" t="str">
        <f t="shared" si="2"/>
        <v>LN_131</v>
      </c>
      <c r="S138" s="64" t="s">
        <v>1321</v>
      </c>
      <c r="T138" s="64" t="s">
        <v>1322</v>
      </c>
      <c r="U138" s="64" t="s">
        <v>1323</v>
      </c>
    </row>
    <row r="139" spans="1:21" s="4" customFormat="1" ht="25.2" x14ac:dyDescent="0.25">
      <c r="A139" s="12"/>
      <c r="B139" s="64" t="s">
        <v>129</v>
      </c>
      <c r="C139" s="60" t="s">
        <v>1324</v>
      </c>
      <c r="D139" s="64" t="s">
        <v>18</v>
      </c>
      <c r="E139" s="64" t="s">
        <v>1325</v>
      </c>
      <c r="F139" s="64" t="s">
        <v>1326</v>
      </c>
      <c r="G139" s="61" t="s">
        <v>5485</v>
      </c>
      <c r="H139" s="91"/>
      <c r="I139" s="78" t="s">
        <v>101</v>
      </c>
      <c r="J139" s="78" t="s">
        <v>101</v>
      </c>
      <c r="K139" s="98">
        <v>0</v>
      </c>
      <c r="L139" s="106"/>
      <c r="M139" s="106"/>
      <c r="N139" s="18">
        <v>2</v>
      </c>
      <c r="O139" s="18" t="s">
        <v>102</v>
      </c>
      <c r="P139" s="18" t="s">
        <v>184</v>
      </c>
      <c r="R139" s="64" t="str">
        <f t="shared" si="2"/>
        <v>LN_132</v>
      </c>
      <c r="S139" s="64" t="s">
        <v>1327</v>
      </c>
      <c r="T139" s="64" t="s">
        <v>1328</v>
      </c>
      <c r="U139" s="64" t="s">
        <v>207</v>
      </c>
    </row>
    <row r="140" spans="1:21" s="4" customFormat="1" ht="25.2" x14ac:dyDescent="0.25">
      <c r="A140" s="12"/>
      <c r="B140" s="64" t="s">
        <v>129</v>
      </c>
      <c r="C140" s="60" t="s">
        <v>1329</v>
      </c>
      <c r="D140" s="64" t="s">
        <v>18</v>
      </c>
      <c r="E140" s="64" t="s">
        <v>1330</v>
      </c>
      <c r="F140" s="64" t="s">
        <v>1331</v>
      </c>
      <c r="G140" s="61" t="s">
        <v>219</v>
      </c>
      <c r="H140" s="91"/>
      <c r="I140" s="78" t="s">
        <v>101</v>
      </c>
      <c r="J140" s="78" t="s">
        <v>101</v>
      </c>
      <c r="K140" s="98">
        <v>0</v>
      </c>
      <c r="L140" s="106"/>
      <c r="M140" s="106"/>
      <c r="N140" s="18">
        <v>2</v>
      </c>
      <c r="O140" s="18" t="s">
        <v>102</v>
      </c>
      <c r="P140" s="18" t="s">
        <v>184</v>
      </c>
      <c r="R140" s="64" t="str">
        <f t="shared" si="2"/>
        <v>LN_133</v>
      </c>
      <c r="S140" s="64" t="s">
        <v>1332</v>
      </c>
      <c r="T140" s="64" t="s">
        <v>1333</v>
      </c>
      <c r="U140" s="64" t="s">
        <v>222</v>
      </c>
    </row>
    <row r="141" spans="1:21" s="4" customFormat="1" ht="37.799999999999997" x14ac:dyDescent="0.25">
      <c r="A141" s="12"/>
      <c r="B141" s="64" t="s">
        <v>85</v>
      </c>
      <c r="C141" s="60" t="s">
        <v>1334</v>
      </c>
      <c r="D141" s="64" t="s">
        <v>18</v>
      </c>
      <c r="E141" s="64" t="s">
        <v>1335</v>
      </c>
      <c r="F141" s="64" t="s">
        <v>1336</v>
      </c>
      <c r="G141" s="61" t="s">
        <v>258</v>
      </c>
      <c r="H141" s="91"/>
      <c r="I141" s="78" t="s">
        <v>101</v>
      </c>
      <c r="J141" s="78" t="s">
        <v>101</v>
      </c>
      <c r="K141" s="98">
        <v>0</v>
      </c>
      <c r="L141" s="106"/>
      <c r="M141" s="106"/>
      <c r="N141" s="18">
        <v>2</v>
      </c>
      <c r="O141" s="18" t="s">
        <v>102</v>
      </c>
      <c r="P141" s="18" t="s">
        <v>184</v>
      </c>
      <c r="R141" s="64" t="str">
        <f t="shared" si="2"/>
        <v>LN_134</v>
      </c>
      <c r="S141" s="64" t="s">
        <v>1337</v>
      </c>
      <c r="T141" s="64" t="s">
        <v>1338</v>
      </c>
      <c r="U141" s="64" t="s">
        <v>599</v>
      </c>
    </row>
    <row r="142" spans="1:21" s="4" customFormat="1" ht="37.799999999999997" x14ac:dyDescent="0.25">
      <c r="A142" s="12"/>
      <c r="B142" s="64" t="s">
        <v>85</v>
      </c>
      <c r="C142" s="60" t="s">
        <v>1339</v>
      </c>
      <c r="D142" s="64" t="s">
        <v>18</v>
      </c>
      <c r="E142" s="60" t="s">
        <v>263</v>
      </c>
      <c r="F142" s="60" t="s">
        <v>1340</v>
      </c>
      <c r="G142" s="61" t="s">
        <v>219</v>
      </c>
      <c r="H142" s="91"/>
      <c r="I142" s="78" t="s">
        <v>101</v>
      </c>
      <c r="J142" s="78" t="s">
        <v>101</v>
      </c>
      <c r="K142" s="98">
        <v>0</v>
      </c>
      <c r="L142" s="106"/>
      <c r="M142" s="106"/>
      <c r="N142" s="18">
        <v>2</v>
      </c>
      <c r="O142" s="18" t="s">
        <v>102</v>
      </c>
      <c r="P142" s="18" t="s">
        <v>184</v>
      </c>
      <c r="R142" s="64" t="str">
        <f t="shared" si="2"/>
        <v>LN_135</v>
      </c>
      <c r="S142" s="64" t="s">
        <v>266</v>
      </c>
      <c r="T142" s="64" t="s">
        <v>1341</v>
      </c>
      <c r="U142" s="64" t="s">
        <v>222</v>
      </c>
    </row>
    <row r="143" spans="1:21" s="4" customFormat="1" ht="37.799999999999997" x14ac:dyDescent="0.25">
      <c r="A143" s="12"/>
      <c r="B143" s="64" t="s">
        <v>85</v>
      </c>
      <c r="C143" s="60" t="s">
        <v>1342</v>
      </c>
      <c r="D143" s="64" t="s">
        <v>18</v>
      </c>
      <c r="E143" s="60" t="s">
        <v>1343</v>
      </c>
      <c r="F143" s="60" t="s">
        <v>1344</v>
      </c>
      <c r="G143" s="61" t="s">
        <v>418</v>
      </c>
      <c r="H143" s="91" t="s">
        <v>1345</v>
      </c>
      <c r="I143" s="78" t="s">
        <v>101</v>
      </c>
      <c r="J143" s="78" t="s">
        <v>101</v>
      </c>
      <c r="K143" s="98">
        <v>1</v>
      </c>
      <c r="L143" s="106"/>
      <c r="M143" s="106"/>
      <c r="N143" s="18">
        <v>1</v>
      </c>
      <c r="O143" s="18" t="s">
        <v>102</v>
      </c>
      <c r="P143" s="18" t="s">
        <v>92</v>
      </c>
      <c r="R143" s="64" t="str">
        <f t="shared" si="2"/>
        <v>LN_136</v>
      </c>
      <c r="S143" s="64" t="s">
        <v>1346</v>
      </c>
      <c r="T143" s="64" t="s">
        <v>1347</v>
      </c>
      <c r="U143" s="64" t="s">
        <v>744</v>
      </c>
    </row>
    <row r="144" spans="1:21" s="4" customFormat="1" ht="25.2" x14ac:dyDescent="0.25">
      <c r="A144" s="12"/>
      <c r="B144" s="96" t="s">
        <v>85</v>
      </c>
      <c r="C144" s="60" t="s">
        <v>1348</v>
      </c>
      <c r="D144" s="96" t="s">
        <v>18</v>
      </c>
      <c r="E144" s="81" t="s">
        <v>1349</v>
      </c>
      <c r="F144" s="81" t="s">
        <v>1350</v>
      </c>
      <c r="G144" s="61" t="s">
        <v>219</v>
      </c>
      <c r="H144" s="91" t="s">
        <v>1351</v>
      </c>
      <c r="I144" s="78" t="s">
        <v>101</v>
      </c>
      <c r="J144" s="78" t="s">
        <v>101</v>
      </c>
      <c r="K144" s="98">
        <v>1</v>
      </c>
      <c r="L144" s="106"/>
      <c r="N144" s="18">
        <v>1</v>
      </c>
      <c r="O144" s="18" t="s">
        <v>102</v>
      </c>
      <c r="P144" s="18" t="s">
        <v>92</v>
      </c>
      <c r="R144" s="64" t="str">
        <f t="shared" si="2"/>
        <v>LN_137</v>
      </c>
      <c r="S144" s="64" t="s">
        <v>1352</v>
      </c>
      <c r="T144" s="64" t="s">
        <v>1353</v>
      </c>
      <c r="U144" s="64" t="s">
        <v>222</v>
      </c>
    </row>
    <row r="145" spans="1:21" s="4" customFormat="1" ht="50.4" x14ac:dyDescent="0.25">
      <c r="A145" s="12"/>
      <c r="B145" s="96" t="s">
        <v>85</v>
      </c>
      <c r="C145" s="60" t="s">
        <v>1354</v>
      </c>
      <c r="D145" s="96" t="s">
        <v>18</v>
      </c>
      <c r="E145" s="81" t="s">
        <v>1355</v>
      </c>
      <c r="F145" s="81" t="s">
        <v>1356</v>
      </c>
      <c r="G145" s="61" t="s">
        <v>219</v>
      </c>
      <c r="H145" s="91"/>
      <c r="I145" s="78" t="s">
        <v>101</v>
      </c>
      <c r="J145" s="78" t="s">
        <v>101</v>
      </c>
      <c r="K145" s="98">
        <v>0</v>
      </c>
      <c r="L145" s="106"/>
      <c r="N145" s="18">
        <v>1</v>
      </c>
      <c r="O145" s="18" t="s">
        <v>102</v>
      </c>
      <c r="P145" s="18" t="s">
        <v>92</v>
      </c>
      <c r="R145" s="64" t="str">
        <f t="shared" si="2"/>
        <v>LN_138</v>
      </c>
      <c r="S145" s="64" t="s">
        <v>1357</v>
      </c>
      <c r="T145" s="64" t="s">
        <v>1358</v>
      </c>
      <c r="U145" s="64" t="s">
        <v>222</v>
      </c>
    </row>
    <row r="146" spans="1:21" s="4" customFormat="1" ht="37.799999999999997" x14ac:dyDescent="0.25">
      <c r="A146" s="12"/>
      <c r="B146" s="96" t="s">
        <v>85</v>
      </c>
      <c r="C146" s="60" t="s">
        <v>1359</v>
      </c>
      <c r="D146" s="96" t="s">
        <v>18</v>
      </c>
      <c r="E146" s="81" t="s">
        <v>1360</v>
      </c>
      <c r="F146" s="81" t="s">
        <v>1361</v>
      </c>
      <c r="G146" s="61" t="s">
        <v>418</v>
      </c>
      <c r="H146" s="91" t="s">
        <v>1362</v>
      </c>
      <c r="I146" s="78" t="s">
        <v>101</v>
      </c>
      <c r="J146" s="78" t="s">
        <v>101</v>
      </c>
      <c r="K146" s="98">
        <v>1</v>
      </c>
      <c r="L146" s="106"/>
      <c r="N146" s="18">
        <v>1</v>
      </c>
      <c r="O146" s="18" t="s">
        <v>102</v>
      </c>
      <c r="P146" s="18" t="s">
        <v>92</v>
      </c>
      <c r="R146" s="64" t="str">
        <f t="shared" si="2"/>
        <v>LN_139</v>
      </c>
      <c r="S146" s="64" t="s">
        <v>1363</v>
      </c>
      <c r="T146" s="64" t="s">
        <v>1364</v>
      </c>
      <c r="U146" s="64" t="s">
        <v>744</v>
      </c>
    </row>
    <row r="147" spans="1:21" s="4" customFormat="1" ht="37.799999999999997" x14ac:dyDescent="0.25">
      <c r="A147" s="12"/>
      <c r="B147" s="96" t="s">
        <v>85</v>
      </c>
      <c r="C147" s="60" t="s">
        <v>1365</v>
      </c>
      <c r="D147" s="96" t="s">
        <v>18</v>
      </c>
      <c r="E147" s="81" t="s">
        <v>1366</v>
      </c>
      <c r="F147" s="81" t="s">
        <v>1367</v>
      </c>
      <c r="G147" s="61" t="s">
        <v>753</v>
      </c>
      <c r="H147" s="91"/>
      <c r="I147" s="78" t="s">
        <v>101</v>
      </c>
      <c r="J147" s="78" t="s">
        <v>101</v>
      </c>
      <c r="K147" s="98">
        <v>0</v>
      </c>
      <c r="L147" s="106"/>
      <c r="N147" s="18">
        <v>1</v>
      </c>
      <c r="O147" s="18" t="s">
        <v>102</v>
      </c>
      <c r="P147" s="18" t="s">
        <v>92</v>
      </c>
      <c r="R147" s="64" t="str">
        <f t="shared" si="2"/>
        <v>LN_140</v>
      </c>
      <c r="S147" s="64" t="s">
        <v>1368</v>
      </c>
      <c r="T147" s="64" t="s">
        <v>1369</v>
      </c>
      <c r="U147" s="64" t="s">
        <v>756</v>
      </c>
    </row>
    <row r="148" spans="1:21" s="4" customFormat="1" ht="50.4" x14ac:dyDescent="0.25">
      <c r="A148" s="12"/>
      <c r="B148" s="96" t="s">
        <v>85</v>
      </c>
      <c r="C148" s="60" t="s">
        <v>1370</v>
      </c>
      <c r="D148" s="96" t="s">
        <v>18</v>
      </c>
      <c r="E148" s="81" t="s">
        <v>1371</v>
      </c>
      <c r="F148" s="81" t="s">
        <v>1372</v>
      </c>
      <c r="G148" s="61" t="s">
        <v>219</v>
      </c>
      <c r="H148" s="91" t="s">
        <v>1373</v>
      </c>
      <c r="I148" s="78" t="s">
        <v>101</v>
      </c>
      <c r="J148" s="78" t="s">
        <v>101</v>
      </c>
      <c r="K148" s="98">
        <v>1</v>
      </c>
      <c r="L148" s="106"/>
      <c r="N148" s="18">
        <v>3</v>
      </c>
      <c r="O148" s="18" t="s">
        <v>102</v>
      </c>
      <c r="P148" s="18" t="s">
        <v>133</v>
      </c>
      <c r="R148" s="64" t="str">
        <f t="shared" si="2"/>
        <v>LN_141</v>
      </c>
      <c r="S148" s="64" t="s">
        <v>1374</v>
      </c>
      <c r="T148" s="64" t="s">
        <v>1375</v>
      </c>
      <c r="U148" s="64" t="s">
        <v>222</v>
      </c>
    </row>
    <row r="149" spans="1:21" s="4" customFormat="1" ht="50.4" x14ac:dyDescent="0.25">
      <c r="A149" s="12"/>
      <c r="B149" s="64" t="s">
        <v>85</v>
      </c>
      <c r="C149" s="60" t="s">
        <v>1376</v>
      </c>
      <c r="D149" s="64" t="s">
        <v>18</v>
      </c>
      <c r="E149" s="60" t="s">
        <v>263</v>
      </c>
      <c r="F149" s="60" t="s">
        <v>1377</v>
      </c>
      <c r="G149" s="61" t="s">
        <v>219</v>
      </c>
      <c r="H149" s="91"/>
      <c r="I149" s="78" t="s">
        <v>101</v>
      </c>
      <c r="J149" s="78" t="s">
        <v>101</v>
      </c>
      <c r="K149" s="98">
        <v>0</v>
      </c>
      <c r="L149" s="106"/>
      <c r="M149" s="106"/>
      <c r="N149" s="18">
        <v>3</v>
      </c>
      <c r="O149" s="18" t="s">
        <v>102</v>
      </c>
      <c r="P149" s="18" t="s">
        <v>133</v>
      </c>
      <c r="R149" s="64" t="str">
        <f t="shared" si="2"/>
        <v>LN_142</v>
      </c>
      <c r="S149" s="64" t="s">
        <v>266</v>
      </c>
      <c r="T149" s="64" t="s">
        <v>1378</v>
      </c>
      <c r="U149" s="64" t="s">
        <v>222</v>
      </c>
    </row>
    <row r="150" spans="1:21" s="4" customFormat="1" ht="25.2" x14ac:dyDescent="0.25">
      <c r="A150" s="12"/>
      <c r="B150" s="96" t="s">
        <v>85</v>
      </c>
      <c r="C150" s="60" t="s">
        <v>1379</v>
      </c>
      <c r="D150" s="96" t="s">
        <v>18</v>
      </c>
      <c r="E150" s="81" t="s">
        <v>1380</v>
      </c>
      <c r="F150" s="81" t="s">
        <v>1381</v>
      </c>
      <c r="G150" s="61" t="s">
        <v>219</v>
      </c>
      <c r="H150" s="91" t="s">
        <v>1382</v>
      </c>
      <c r="I150" s="78" t="s">
        <v>101</v>
      </c>
      <c r="J150" s="78" t="s">
        <v>101</v>
      </c>
      <c r="K150" s="98">
        <v>1</v>
      </c>
      <c r="L150" s="106"/>
      <c r="N150" s="18">
        <v>2</v>
      </c>
      <c r="O150" s="18" t="s">
        <v>102</v>
      </c>
      <c r="P150" s="18" t="s">
        <v>184</v>
      </c>
      <c r="R150" s="64" t="str">
        <f t="shared" si="2"/>
        <v>LN_143</v>
      </c>
      <c r="S150" s="64" t="s">
        <v>1383</v>
      </c>
      <c r="T150" s="64" t="s">
        <v>1384</v>
      </c>
      <c r="U150" s="64" t="s">
        <v>222</v>
      </c>
    </row>
    <row r="151" spans="1:21" s="4" customFormat="1" ht="63" x14ac:dyDescent="0.25">
      <c r="A151" s="12"/>
      <c r="B151" s="96" t="s">
        <v>85</v>
      </c>
      <c r="C151" s="60" t="s">
        <v>1385</v>
      </c>
      <c r="D151" s="96" t="s">
        <v>18</v>
      </c>
      <c r="E151" s="81" t="s">
        <v>1386</v>
      </c>
      <c r="F151" s="81" t="s">
        <v>1387</v>
      </c>
      <c r="G151" s="61" t="s">
        <v>418</v>
      </c>
      <c r="H151" s="91"/>
      <c r="I151" s="78" t="s">
        <v>101</v>
      </c>
      <c r="J151" s="78" t="s">
        <v>101</v>
      </c>
      <c r="K151" s="98">
        <v>0</v>
      </c>
      <c r="L151" s="106"/>
      <c r="N151" s="18">
        <v>2</v>
      </c>
      <c r="O151" s="18" t="s">
        <v>102</v>
      </c>
      <c r="P151" s="18" t="s">
        <v>184</v>
      </c>
      <c r="R151" s="64" t="str">
        <f t="shared" si="2"/>
        <v>LN_144</v>
      </c>
      <c r="S151" s="64" t="s">
        <v>1388</v>
      </c>
      <c r="T151" s="64" t="s">
        <v>1389</v>
      </c>
      <c r="U151" s="64" t="s">
        <v>744</v>
      </c>
    </row>
    <row r="152" spans="1:21" s="4" customFormat="1" ht="37.799999999999997" x14ac:dyDescent="0.25">
      <c r="A152" s="12"/>
      <c r="B152" s="96" t="s">
        <v>85</v>
      </c>
      <c r="C152" s="60" t="s">
        <v>1390</v>
      </c>
      <c r="D152" s="96" t="s">
        <v>18</v>
      </c>
      <c r="E152" s="81" t="s">
        <v>1391</v>
      </c>
      <c r="F152" s="81" t="s">
        <v>1392</v>
      </c>
      <c r="G152" s="61" t="s">
        <v>753</v>
      </c>
      <c r="H152" s="91" t="s">
        <v>1393</v>
      </c>
      <c r="I152" s="78" t="s">
        <v>101</v>
      </c>
      <c r="J152" s="78" t="s">
        <v>101</v>
      </c>
      <c r="K152" s="98">
        <v>1</v>
      </c>
      <c r="L152" s="106"/>
      <c r="N152" s="18">
        <v>3</v>
      </c>
      <c r="O152" s="18" t="s">
        <v>102</v>
      </c>
      <c r="P152" s="18" t="s">
        <v>133</v>
      </c>
      <c r="R152" s="64" t="str">
        <f t="shared" si="2"/>
        <v>LN_145</v>
      </c>
      <c r="S152" s="64" t="s">
        <v>1394</v>
      </c>
      <c r="T152" s="64" t="s">
        <v>1395</v>
      </c>
      <c r="U152" s="64" t="s">
        <v>756</v>
      </c>
    </row>
    <row r="153" spans="1:21" s="4" customFormat="1" ht="50.4" x14ac:dyDescent="0.25">
      <c r="A153" s="12"/>
      <c r="B153" s="96" t="s">
        <v>85</v>
      </c>
      <c r="C153" s="60" t="s">
        <v>1396</v>
      </c>
      <c r="D153" s="96" t="s">
        <v>18</v>
      </c>
      <c r="E153" s="81" t="s">
        <v>1397</v>
      </c>
      <c r="F153" s="81" t="s">
        <v>1398</v>
      </c>
      <c r="G153" s="61" t="s">
        <v>219</v>
      </c>
      <c r="H153" s="91"/>
      <c r="I153" s="78" t="s">
        <v>101</v>
      </c>
      <c r="J153" s="78" t="s">
        <v>101</v>
      </c>
      <c r="K153" s="98">
        <v>0</v>
      </c>
      <c r="L153" s="106"/>
      <c r="N153" s="18">
        <v>3</v>
      </c>
      <c r="O153" s="18" t="s">
        <v>102</v>
      </c>
      <c r="P153" s="18" t="s">
        <v>133</v>
      </c>
      <c r="R153" s="64" t="str">
        <f t="shared" si="2"/>
        <v>LN_146</v>
      </c>
      <c r="S153" s="64" t="s">
        <v>1399</v>
      </c>
      <c r="T153" s="64" t="s">
        <v>1400</v>
      </c>
      <c r="U153" s="64" t="s">
        <v>222</v>
      </c>
    </row>
    <row r="154" spans="1:21" ht="12.6" x14ac:dyDescent="0.2">
      <c r="I154" s="4"/>
      <c r="J154" s="4"/>
    </row>
    <row r="155" spans="1:21" ht="12.6" x14ac:dyDescent="0.2">
      <c r="I155" s="4"/>
      <c r="J155" s="4"/>
    </row>
    <row r="156" spans="1:21" ht="12.6" x14ac:dyDescent="0.2">
      <c r="I156" s="4"/>
      <c r="J156" s="4"/>
    </row>
    <row r="157" spans="1:21" ht="12.6" x14ac:dyDescent="0.2">
      <c r="I157" s="4"/>
      <c r="J157" s="4"/>
    </row>
    <row r="158" spans="1:21" ht="13.8" x14ac:dyDescent="0.25">
      <c r="I158" s="4"/>
      <c r="J158" s="4"/>
      <c r="P158"/>
    </row>
    <row r="159" spans="1:21" ht="13.8" x14ac:dyDescent="0.25">
      <c r="I159" s="4"/>
      <c r="J159" s="4"/>
      <c r="P159"/>
    </row>
    <row r="160" spans="1:21" ht="13.8" x14ac:dyDescent="0.25">
      <c r="I160" s="4"/>
      <c r="J160" s="4"/>
      <c r="P160"/>
    </row>
    <row r="161" spans="9:16" ht="13.8" x14ac:dyDescent="0.25">
      <c r="I161" s="4"/>
      <c r="J161" s="4"/>
      <c r="P161"/>
    </row>
    <row r="162" spans="9:16" ht="13.8" x14ac:dyDescent="0.25">
      <c r="I162" s="4"/>
      <c r="J162" s="4"/>
      <c r="P162"/>
    </row>
    <row r="163" spans="9:16" ht="13.8" x14ac:dyDescent="0.25">
      <c r="I163" s="4"/>
      <c r="J163" s="4"/>
      <c r="P163"/>
    </row>
    <row r="164" spans="9:16" ht="13.8" x14ac:dyDescent="0.25">
      <c r="I164" s="4"/>
      <c r="J164" s="4"/>
      <c r="P164"/>
    </row>
    <row r="165" spans="9:16" ht="13.8" x14ac:dyDescent="0.25">
      <c r="I165" s="4"/>
      <c r="J165" s="4"/>
      <c r="P165"/>
    </row>
    <row r="166" spans="9:16" ht="13.8" x14ac:dyDescent="0.25">
      <c r="I166" s="4"/>
      <c r="J166" s="4"/>
      <c r="P166"/>
    </row>
    <row r="167" spans="9:16" ht="13.8" x14ac:dyDescent="0.25">
      <c r="I167" s="4"/>
      <c r="J167" s="4"/>
      <c r="P167"/>
    </row>
    <row r="168" spans="9:16" ht="13.8" x14ac:dyDescent="0.25">
      <c r="I168" s="4"/>
      <c r="J168" s="4"/>
      <c r="P168"/>
    </row>
    <row r="169" spans="9:16" ht="13.8" x14ac:dyDescent="0.25">
      <c r="I169" s="4"/>
      <c r="J169" s="4"/>
      <c r="P169"/>
    </row>
    <row r="170" spans="9:16" ht="13.8" x14ac:dyDescent="0.25">
      <c r="I170" s="4"/>
      <c r="J170" s="4"/>
      <c r="P170"/>
    </row>
    <row r="171" spans="9:16" ht="13.8" x14ac:dyDescent="0.25">
      <c r="I171" s="4"/>
      <c r="J171" s="4"/>
      <c r="P171"/>
    </row>
    <row r="172" spans="9:16" ht="13.8" x14ac:dyDescent="0.25">
      <c r="I172" s="4"/>
      <c r="J172" s="4"/>
      <c r="P172"/>
    </row>
    <row r="173" spans="9:16" ht="13.8" x14ac:dyDescent="0.25">
      <c r="I173" s="4"/>
      <c r="J173" s="4"/>
      <c r="P173"/>
    </row>
    <row r="174" spans="9:16" ht="13.8" x14ac:dyDescent="0.25">
      <c r="I174" s="4"/>
      <c r="J174" s="4"/>
      <c r="P174"/>
    </row>
    <row r="175" spans="9:16" ht="13.8" x14ac:dyDescent="0.25">
      <c r="I175" s="4"/>
      <c r="J175" s="4"/>
      <c r="P175"/>
    </row>
    <row r="176" spans="9:16" ht="13.8" x14ac:dyDescent="0.25">
      <c r="I176" s="4"/>
      <c r="J176" s="4"/>
      <c r="P176"/>
    </row>
    <row r="177" spans="9:16" ht="13.8" x14ac:dyDescent="0.25">
      <c r="I177" s="4"/>
      <c r="J177" s="4"/>
      <c r="P177"/>
    </row>
    <row r="178" spans="9:16" ht="13.8" x14ac:dyDescent="0.25">
      <c r="I178" s="4"/>
      <c r="J178" s="4"/>
      <c r="P178"/>
    </row>
    <row r="179" spans="9:16" ht="13.8" x14ac:dyDescent="0.25">
      <c r="I179" s="4"/>
      <c r="J179" s="4"/>
      <c r="P179"/>
    </row>
    <row r="180" spans="9:16" ht="13.8" x14ac:dyDescent="0.25">
      <c r="I180" s="4"/>
      <c r="J180" s="4"/>
      <c r="P180"/>
    </row>
    <row r="181" spans="9:16" ht="13.8" x14ac:dyDescent="0.25">
      <c r="I181" s="4"/>
      <c r="J181" s="4"/>
      <c r="P181"/>
    </row>
    <row r="182" spans="9:16" ht="13.8" x14ac:dyDescent="0.25">
      <c r="I182" s="4"/>
      <c r="J182" s="4"/>
      <c r="P182"/>
    </row>
    <row r="183" spans="9:16" ht="13.8" x14ac:dyDescent="0.25">
      <c r="I183" s="4"/>
      <c r="J183" s="4"/>
      <c r="P183"/>
    </row>
    <row r="184" spans="9:16" ht="13.8" x14ac:dyDescent="0.25">
      <c r="I184" s="4"/>
      <c r="J184" s="4"/>
      <c r="P184"/>
    </row>
    <row r="185" spans="9:16" ht="13.8" x14ac:dyDescent="0.25">
      <c r="I185" s="4"/>
      <c r="J185" s="4"/>
      <c r="P185"/>
    </row>
    <row r="186" spans="9:16" ht="13.8" x14ac:dyDescent="0.25">
      <c r="I186" s="4"/>
      <c r="J186" s="4"/>
      <c r="P186"/>
    </row>
    <row r="187" spans="9:16" ht="13.8" x14ac:dyDescent="0.25">
      <c r="I187" s="4"/>
      <c r="J187" s="4"/>
      <c r="P187"/>
    </row>
    <row r="188" spans="9:16" ht="13.8" x14ac:dyDescent="0.25">
      <c r="I188" s="4"/>
      <c r="J188" s="4"/>
      <c r="P188"/>
    </row>
    <row r="189" spans="9:16" ht="13.8" x14ac:dyDescent="0.25">
      <c r="I189" s="4"/>
      <c r="J189" s="4"/>
      <c r="P189"/>
    </row>
    <row r="190" spans="9:16" ht="13.8" x14ac:dyDescent="0.25">
      <c r="I190" s="4"/>
      <c r="J190" s="4"/>
      <c r="P190"/>
    </row>
    <row r="191" spans="9:16" ht="13.8" x14ac:dyDescent="0.25">
      <c r="I191" s="4"/>
      <c r="J191" s="4"/>
      <c r="P191"/>
    </row>
    <row r="192" spans="9:16" ht="13.8" x14ac:dyDescent="0.25">
      <c r="I192" s="4"/>
      <c r="J192" s="4"/>
      <c r="P192"/>
    </row>
    <row r="193" spans="9:16" ht="13.8" x14ac:dyDescent="0.25">
      <c r="I193" s="4"/>
      <c r="J193" s="4"/>
      <c r="P193"/>
    </row>
    <row r="194" spans="9:16" ht="13.8" x14ac:dyDescent="0.25">
      <c r="I194" s="4"/>
      <c r="J194" s="4"/>
      <c r="P194"/>
    </row>
    <row r="195" spans="9:16" ht="13.8" x14ac:dyDescent="0.25">
      <c r="I195" s="4"/>
      <c r="J195" s="4"/>
      <c r="P195"/>
    </row>
    <row r="196" spans="9:16" ht="13.8" x14ac:dyDescent="0.25">
      <c r="I196" s="4"/>
      <c r="J196" s="4"/>
      <c r="P196"/>
    </row>
    <row r="197" spans="9:16" ht="13.8" x14ac:dyDescent="0.25">
      <c r="I197" s="4"/>
      <c r="J197" s="4"/>
      <c r="P197"/>
    </row>
    <row r="198" spans="9:16" ht="13.8" x14ac:dyDescent="0.25">
      <c r="I198" s="4"/>
      <c r="J198" s="4"/>
      <c r="P198"/>
    </row>
    <row r="199" spans="9:16" ht="13.8" x14ac:dyDescent="0.25">
      <c r="I199" s="4"/>
      <c r="J199" s="4"/>
      <c r="P199"/>
    </row>
    <row r="200" spans="9:16" ht="13.8" x14ac:dyDescent="0.25">
      <c r="I200" s="4"/>
      <c r="J200" s="4"/>
      <c r="P200"/>
    </row>
    <row r="201" spans="9:16" ht="13.8" x14ac:dyDescent="0.25">
      <c r="P201"/>
    </row>
    <row r="202" spans="9:16" ht="13.8" x14ac:dyDescent="0.25">
      <c r="P202"/>
    </row>
    <row r="203" spans="9:16" ht="13.8" x14ac:dyDescent="0.25">
      <c r="P203"/>
    </row>
    <row r="204" spans="9:16" ht="13.8" x14ac:dyDescent="0.25">
      <c r="P204"/>
    </row>
    <row r="205" spans="9:16" ht="13.8" x14ac:dyDescent="0.25">
      <c r="P205"/>
    </row>
    <row r="206" spans="9:16" ht="13.8" x14ac:dyDescent="0.25">
      <c r="P206"/>
    </row>
    <row r="207" spans="9:16" ht="13.8" x14ac:dyDescent="0.25">
      <c r="P207"/>
    </row>
    <row r="208" spans="9:16" ht="13.8" x14ac:dyDescent="0.25">
      <c r="P208"/>
    </row>
    <row r="209" spans="16:16" ht="13.8" x14ac:dyDescent="0.25">
      <c r="P209"/>
    </row>
    <row r="210" spans="16:16" ht="13.8" x14ac:dyDescent="0.25">
      <c r="P210"/>
    </row>
    <row r="211" spans="16:16" ht="13.8" x14ac:dyDescent="0.25">
      <c r="P211"/>
    </row>
    <row r="212" spans="16:16" ht="13.8" x14ac:dyDescent="0.25">
      <c r="P212"/>
    </row>
    <row r="213" spans="16:16" ht="13.8" x14ac:dyDescent="0.25">
      <c r="P213"/>
    </row>
    <row r="214" spans="16:16" ht="13.8" x14ac:dyDescent="0.25">
      <c r="P214"/>
    </row>
    <row r="215" spans="16:16" ht="13.8" x14ac:dyDescent="0.25">
      <c r="P215"/>
    </row>
    <row r="216" spans="16:16" ht="13.8" x14ac:dyDescent="0.25">
      <c r="P216"/>
    </row>
    <row r="217" spans="16:16" ht="13.8" x14ac:dyDescent="0.25">
      <c r="P217"/>
    </row>
    <row r="218" spans="16:16" ht="13.8" x14ac:dyDescent="0.25">
      <c r="P218"/>
    </row>
    <row r="219" spans="16:16" ht="13.8" x14ac:dyDescent="0.25">
      <c r="P219"/>
    </row>
    <row r="220" spans="16:16" ht="13.8" x14ac:dyDescent="0.25">
      <c r="P220"/>
    </row>
  </sheetData>
  <autoFilter ref="B7:U153" xr:uid="{4A12EB97-24B2-4ACC-9D36-A611D47FB94B}"/>
  <mergeCells count="19">
    <mergeCell ref="S5:S6"/>
    <mergeCell ref="T5:T6"/>
    <mergeCell ref="O5:O6"/>
    <mergeCell ref="U5:U6"/>
    <mergeCell ref="P5:P6"/>
    <mergeCell ref="R5:R6"/>
    <mergeCell ref="A1:A2"/>
    <mergeCell ref="B5:B6"/>
    <mergeCell ref="C5:C6"/>
    <mergeCell ref="N5:N6"/>
    <mergeCell ref="H5:H6"/>
    <mergeCell ref="D5:D6"/>
    <mergeCell ref="E5:E6"/>
    <mergeCell ref="F5:F6"/>
    <mergeCell ref="G5:G6"/>
    <mergeCell ref="B1:C2"/>
    <mergeCell ref="K5:K6"/>
    <mergeCell ref="I5:I6"/>
    <mergeCell ref="J5:J6"/>
  </mergeCells>
  <phoneticPr fontId="36" type="noConversion"/>
  <hyperlinks>
    <hyperlink ref="A1:A2" location="'Table of contents'!A1" display="Back to map" xr:uid="{652FDC37-1840-4A16-A30D-C59054A02F59}"/>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69AA1-3E47-486F-A799-51A0FA3008C8}">
  <sheetPr codeName="Sheet10"/>
  <dimension ref="A1:U202"/>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3" sqref="A3"/>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24.26953125" style="65" customWidth="1"/>
    <col min="9" max="10" width="12.6328125" style="66" customWidth="1"/>
    <col min="11" max="11" width="23.453125" style="65" customWidth="1"/>
    <col min="12" max="13" width="7.6328125" style="65" customWidth="1"/>
    <col min="14" max="16" width="12.6328125" style="65" customWidth="1"/>
    <col min="17" max="17" width="7.6328125" style="65" customWidth="1"/>
    <col min="18" max="18" width="11.7265625" style="65" customWidth="1"/>
    <col min="19" max="19" width="18" style="65" customWidth="1"/>
    <col min="20" max="20" width="33.1796875" style="65" customWidth="1"/>
    <col min="21" max="21" width="45.1796875" style="65" customWidth="1"/>
    <col min="22" max="16384" width="12.6328125" style="65"/>
  </cols>
  <sheetData>
    <row r="1" spans="1:21" s="1" customFormat="1" ht="16.2" customHeight="1" x14ac:dyDescent="0.2">
      <c r="A1" s="222" t="s">
        <v>66</v>
      </c>
      <c r="B1" s="225" t="s">
        <v>1401</v>
      </c>
      <c r="C1" s="225"/>
      <c r="D1" s="225"/>
      <c r="E1" s="225"/>
      <c r="I1" s="55"/>
      <c r="J1" s="55"/>
    </row>
    <row r="2" spans="1:21" s="1" customFormat="1" ht="16.2" customHeight="1" x14ac:dyDescent="0.2">
      <c r="A2" s="222"/>
      <c r="B2" s="225"/>
      <c r="C2" s="225"/>
      <c r="D2" s="225"/>
      <c r="E2" s="225"/>
      <c r="I2" s="55"/>
      <c r="J2" s="55"/>
    </row>
    <row r="3" spans="1:21" s="4" customFormat="1" ht="12.6" x14ac:dyDescent="0.2">
      <c r="A3" s="4" t="s">
        <v>65</v>
      </c>
      <c r="B3" s="68" t="s">
        <v>1402</v>
      </c>
      <c r="F3" s="68"/>
      <c r="I3" s="52"/>
      <c r="J3" s="52"/>
    </row>
    <row r="4" spans="1:21" s="4" customFormat="1" ht="12.6" x14ac:dyDescent="0.2">
      <c r="B4" s="68"/>
      <c r="C4" s="4">
        <f>COUNTA(C8:C63)</f>
        <v>56</v>
      </c>
      <c r="E4" s="69"/>
      <c r="F4" s="69"/>
      <c r="G4" s="69"/>
      <c r="I4" s="151">
        <f>COUNTIFS(I8:I63,"New")+COUNTIFS(I8:I63,"Changed")</f>
        <v>0</v>
      </c>
      <c r="J4" s="151">
        <f>COUNTIFS(J8:J63,"New")+COUNTIFS(J8:J63,"Changed")</f>
        <v>0</v>
      </c>
      <c r="K4" s="76">
        <f>SUM(K8:K63)</f>
        <v>21</v>
      </c>
    </row>
    <row r="5" spans="1:21" s="4" customFormat="1" ht="12.6" customHeight="1" x14ac:dyDescent="0.2">
      <c r="B5" s="224" t="s">
        <v>67</v>
      </c>
      <c r="C5" s="218" t="s">
        <v>68</v>
      </c>
      <c r="D5" s="224" t="s">
        <v>69</v>
      </c>
      <c r="E5" s="218" t="s">
        <v>70</v>
      </c>
      <c r="F5" s="218" t="s">
        <v>71</v>
      </c>
      <c r="G5" s="218" t="s">
        <v>72</v>
      </c>
      <c r="H5" s="218" t="s">
        <v>73</v>
      </c>
      <c r="I5" s="221" t="s">
        <v>74</v>
      </c>
      <c r="J5" s="221" t="s">
        <v>75</v>
      </c>
      <c r="K5" s="221" t="s">
        <v>77</v>
      </c>
      <c r="N5" s="229" t="s">
        <v>5</v>
      </c>
      <c r="O5" s="219" t="s">
        <v>78</v>
      </c>
      <c r="P5" s="219" t="s">
        <v>79</v>
      </c>
      <c r="R5" s="226" t="s">
        <v>80</v>
      </c>
      <c r="S5" s="226" t="s">
        <v>81</v>
      </c>
      <c r="T5" s="226" t="s">
        <v>82</v>
      </c>
      <c r="U5" s="226" t="s">
        <v>83</v>
      </c>
    </row>
    <row r="6" spans="1:21" s="4" customFormat="1" ht="13.95" customHeight="1" x14ac:dyDescent="0.2">
      <c r="B6" s="224"/>
      <c r="C6" s="218"/>
      <c r="D6" s="224"/>
      <c r="E6" s="218"/>
      <c r="F6" s="218"/>
      <c r="G6" s="218"/>
      <c r="H6" s="218" t="s">
        <v>84</v>
      </c>
      <c r="I6" s="221"/>
      <c r="J6" s="221"/>
      <c r="K6" s="221"/>
      <c r="N6" s="230"/>
      <c r="O6" s="220"/>
      <c r="P6" s="228"/>
      <c r="R6" s="226"/>
      <c r="S6" s="226"/>
      <c r="T6" s="226"/>
      <c r="U6" s="226"/>
    </row>
    <row r="7" spans="1:21" s="4" customFormat="1" ht="12.6" x14ac:dyDescent="0.2">
      <c r="B7" s="10"/>
      <c r="C7" s="10"/>
      <c r="D7" s="10"/>
      <c r="E7" s="70"/>
      <c r="F7" s="70"/>
      <c r="G7" s="101"/>
      <c r="H7" s="59"/>
      <c r="I7" s="59"/>
      <c r="J7" s="59"/>
      <c r="K7" s="59"/>
      <c r="N7" s="10"/>
      <c r="O7" s="10"/>
      <c r="P7" s="10"/>
      <c r="R7" s="11"/>
      <c r="S7" s="11"/>
      <c r="T7" s="11"/>
      <c r="U7" s="11"/>
    </row>
    <row r="8" spans="1:21" s="4" customFormat="1" ht="88.2" x14ac:dyDescent="0.2">
      <c r="A8" s="12"/>
      <c r="B8" s="60" t="s">
        <v>129</v>
      </c>
      <c r="C8" s="60" t="s">
        <v>1403</v>
      </c>
      <c r="D8" s="60" t="s">
        <v>1404</v>
      </c>
      <c r="E8" s="60" t="s">
        <v>1405</v>
      </c>
      <c r="F8" s="60" t="s">
        <v>1406</v>
      </c>
      <c r="G8" s="102" t="s">
        <v>89</v>
      </c>
      <c r="H8" s="91" t="s">
        <v>1407</v>
      </c>
      <c r="I8" s="78" t="s">
        <v>101</v>
      </c>
      <c r="J8" s="78" t="s">
        <v>101</v>
      </c>
      <c r="K8" s="98">
        <v>1</v>
      </c>
      <c r="N8" s="18">
        <v>1</v>
      </c>
      <c r="O8" s="18" t="s">
        <v>102</v>
      </c>
      <c r="P8" s="18" t="s">
        <v>92</v>
      </c>
      <c r="R8" s="64" t="str">
        <f t="shared" ref="R8:R63" si="0">C8</f>
        <v>REC_1</v>
      </c>
      <c r="S8" s="64" t="s">
        <v>1408</v>
      </c>
      <c r="T8" s="64" t="s">
        <v>1409</v>
      </c>
      <c r="U8" s="64" t="s">
        <v>95</v>
      </c>
    </row>
    <row r="9" spans="1:21" s="4" customFormat="1" ht="88.2" x14ac:dyDescent="0.2">
      <c r="A9" s="12"/>
      <c r="B9" s="60" t="s">
        <v>85</v>
      </c>
      <c r="C9" s="60" t="s">
        <v>1410</v>
      </c>
      <c r="D9" s="60" t="s">
        <v>1404</v>
      </c>
      <c r="E9" s="60" t="s">
        <v>87</v>
      </c>
      <c r="F9" s="60" t="s">
        <v>1411</v>
      </c>
      <c r="G9" s="103" t="s">
        <v>89</v>
      </c>
      <c r="H9" s="91" t="s">
        <v>1412</v>
      </c>
      <c r="I9" s="78" t="s">
        <v>101</v>
      </c>
      <c r="J9" s="78" t="s">
        <v>101</v>
      </c>
      <c r="K9" s="98">
        <v>1</v>
      </c>
      <c r="N9" s="18">
        <v>1</v>
      </c>
      <c r="O9" s="18" t="s">
        <v>102</v>
      </c>
      <c r="P9" s="18" t="s">
        <v>92</v>
      </c>
      <c r="R9" s="64" t="str">
        <f t="shared" si="0"/>
        <v>REC_2</v>
      </c>
      <c r="S9" s="64" t="s">
        <v>93</v>
      </c>
      <c r="T9" s="64" t="s">
        <v>1413</v>
      </c>
      <c r="U9" s="64" t="s">
        <v>95</v>
      </c>
    </row>
    <row r="10" spans="1:21" s="4" customFormat="1" ht="75.599999999999994" x14ac:dyDescent="0.2">
      <c r="A10" s="12"/>
      <c r="B10" s="60" t="s">
        <v>85</v>
      </c>
      <c r="C10" s="60" t="s">
        <v>1414</v>
      </c>
      <c r="D10" s="60" t="s">
        <v>1404</v>
      </c>
      <c r="E10" s="60" t="s">
        <v>1415</v>
      </c>
      <c r="F10" s="60" t="s">
        <v>1416</v>
      </c>
      <c r="G10" s="103" t="s">
        <v>89</v>
      </c>
      <c r="H10" s="91" t="s">
        <v>1417</v>
      </c>
      <c r="I10" s="78" t="s">
        <v>101</v>
      </c>
      <c r="J10" s="78" t="s">
        <v>101</v>
      </c>
      <c r="K10" s="98">
        <v>1</v>
      </c>
      <c r="N10" s="18">
        <v>1</v>
      </c>
      <c r="O10" s="18" t="s">
        <v>102</v>
      </c>
      <c r="P10" s="18" t="s">
        <v>92</v>
      </c>
      <c r="R10" s="64" t="str">
        <f t="shared" si="0"/>
        <v>REC_3</v>
      </c>
      <c r="S10" s="64" t="s">
        <v>1418</v>
      </c>
      <c r="T10" s="64" t="s">
        <v>1419</v>
      </c>
      <c r="U10" s="64" t="s">
        <v>95</v>
      </c>
    </row>
    <row r="11" spans="1:21" s="4" customFormat="1" ht="75.599999999999994" x14ac:dyDescent="0.2">
      <c r="A11" s="12"/>
      <c r="B11" s="60" t="s">
        <v>85</v>
      </c>
      <c r="C11" s="60" t="s">
        <v>1420</v>
      </c>
      <c r="D11" s="60" t="s">
        <v>1404</v>
      </c>
      <c r="E11" s="60" t="s">
        <v>1421</v>
      </c>
      <c r="F11" s="60" t="s">
        <v>1422</v>
      </c>
      <c r="G11" s="103" t="s">
        <v>89</v>
      </c>
      <c r="H11" s="91" t="s">
        <v>563</v>
      </c>
      <c r="I11" s="78" t="s">
        <v>101</v>
      </c>
      <c r="J11" s="78" t="s">
        <v>101</v>
      </c>
      <c r="K11" s="98">
        <v>1</v>
      </c>
      <c r="N11" s="18">
        <v>1</v>
      </c>
      <c r="O11" s="18" t="s">
        <v>102</v>
      </c>
      <c r="P11" s="18" t="s">
        <v>92</v>
      </c>
      <c r="R11" s="64" t="str">
        <f t="shared" si="0"/>
        <v>REC_4</v>
      </c>
      <c r="S11" s="64" t="s">
        <v>1423</v>
      </c>
      <c r="T11" s="64" t="s">
        <v>1424</v>
      </c>
      <c r="U11" s="64" t="s">
        <v>95</v>
      </c>
    </row>
    <row r="12" spans="1:21" s="4" customFormat="1" ht="113.4" x14ac:dyDescent="0.2">
      <c r="A12" s="12"/>
      <c r="B12" s="60" t="s">
        <v>129</v>
      </c>
      <c r="C12" s="60" t="s">
        <v>1425</v>
      </c>
      <c r="D12" s="60" t="s">
        <v>1404</v>
      </c>
      <c r="E12" s="60" t="s">
        <v>1426</v>
      </c>
      <c r="F12" s="60" t="s">
        <v>1427</v>
      </c>
      <c r="G12" s="103" t="s">
        <v>1428</v>
      </c>
      <c r="H12" s="91" t="s">
        <v>1429</v>
      </c>
      <c r="I12" s="78" t="s">
        <v>101</v>
      </c>
      <c r="J12" s="78" t="s">
        <v>101</v>
      </c>
      <c r="K12" s="98">
        <v>0</v>
      </c>
      <c r="N12" s="18">
        <v>1</v>
      </c>
      <c r="O12" s="18" t="s">
        <v>102</v>
      </c>
      <c r="P12" s="18" t="s">
        <v>92</v>
      </c>
      <c r="R12" s="64" t="str">
        <f t="shared" si="0"/>
        <v>REC_5</v>
      </c>
      <c r="S12" s="64" t="s">
        <v>1430</v>
      </c>
      <c r="T12" s="64" t="s">
        <v>1431</v>
      </c>
      <c r="U12" s="64" t="s">
        <v>1432</v>
      </c>
    </row>
    <row r="13" spans="1:21" s="4" customFormat="1" ht="409.6" x14ac:dyDescent="0.2">
      <c r="A13" s="12"/>
      <c r="B13" s="60" t="s">
        <v>129</v>
      </c>
      <c r="C13" s="60" t="s">
        <v>1433</v>
      </c>
      <c r="D13" s="60" t="s">
        <v>1404</v>
      </c>
      <c r="E13" s="60" t="s">
        <v>1434</v>
      </c>
      <c r="F13" s="60" t="s">
        <v>1435</v>
      </c>
      <c r="G13" s="103" t="s">
        <v>1436</v>
      </c>
      <c r="H13" s="91" t="s">
        <v>1429</v>
      </c>
      <c r="I13" s="78" t="s">
        <v>101</v>
      </c>
      <c r="J13" s="78" t="s">
        <v>101</v>
      </c>
      <c r="K13" s="98">
        <v>0</v>
      </c>
      <c r="N13" s="18">
        <v>1</v>
      </c>
      <c r="O13" s="18" t="s">
        <v>102</v>
      </c>
      <c r="P13" s="18" t="s">
        <v>92</v>
      </c>
      <c r="R13" s="64" t="str">
        <f t="shared" si="0"/>
        <v>REC_6</v>
      </c>
      <c r="S13" s="64" t="s">
        <v>1437</v>
      </c>
      <c r="T13" s="64" t="s">
        <v>1438</v>
      </c>
      <c r="U13" s="64" t="s">
        <v>1439</v>
      </c>
    </row>
    <row r="14" spans="1:21" s="4" customFormat="1" ht="50.4" x14ac:dyDescent="0.2">
      <c r="A14" s="12"/>
      <c r="B14" s="60" t="s">
        <v>129</v>
      </c>
      <c r="C14" s="60" t="s">
        <v>1440</v>
      </c>
      <c r="D14" s="60" t="s">
        <v>1404</v>
      </c>
      <c r="E14" s="60" t="s">
        <v>1441</v>
      </c>
      <c r="F14" s="60" t="s">
        <v>1427</v>
      </c>
      <c r="G14" s="103" t="s">
        <v>1442</v>
      </c>
      <c r="H14" s="91"/>
      <c r="I14" s="78" t="s">
        <v>101</v>
      </c>
      <c r="J14" s="78" t="s">
        <v>101</v>
      </c>
      <c r="K14" s="98">
        <v>0</v>
      </c>
      <c r="N14" s="18">
        <v>1</v>
      </c>
      <c r="O14" s="18" t="s">
        <v>102</v>
      </c>
      <c r="P14" s="18" t="s">
        <v>92</v>
      </c>
      <c r="R14" s="64" t="str">
        <f t="shared" si="0"/>
        <v>REC_7</v>
      </c>
      <c r="S14" s="64" t="s">
        <v>1443</v>
      </c>
      <c r="T14" s="64" t="s">
        <v>1444</v>
      </c>
      <c r="U14" s="64" t="s">
        <v>1445</v>
      </c>
    </row>
    <row r="15" spans="1:21" s="4" customFormat="1" ht="50.4" x14ac:dyDescent="0.2">
      <c r="A15" s="12"/>
      <c r="B15" s="60" t="s">
        <v>85</v>
      </c>
      <c r="C15" s="60" t="s">
        <v>1446</v>
      </c>
      <c r="D15" s="60" t="s">
        <v>1404</v>
      </c>
      <c r="E15" s="60" t="s">
        <v>1447</v>
      </c>
      <c r="F15" s="60" t="s">
        <v>1448</v>
      </c>
      <c r="G15" s="103" t="s">
        <v>1449</v>
      </c>
      <c r="H15" s="91"/>
      <c r="I15" s="78" t="s">
        <v>101</v>
      </c>
      <c r="J15" s="78" t="s">
        <v>101</v>
      </c>
      <c r="K15" s="98">
        <v>0</v>
      </c>
      <c r="N15" s="31">
        <v>1</v>
      </c>
      <c r="O15" s="18" t="s">
        <v>102</v>
      </c>
      <c r="P15" s="18" t="s">
        <v>92</v>
      </c>
      <c r="R15" s="64" t="str">
        <f t="shared" si="0"/>
        <v>REC_8</v>
      </c>
      <c r="S15" s="64" t="s">
        <v>1450</v>
      </c>
      <c r="T15" s="64" t="s">
        <v>1451</v>
      </c>
      <c r="U15" s="64" t="s">
        <v>1452</v>
      </c>
    </row>
    <row r="16" spans="1:21" s="4" customFormat="1" ht="88.2" x14ac:dyDescent="0.2">
      <c r="A16" s="12"/>
      <c r="B16" s="60" t="s">
        <v>129</v>
      </c>
      <c r="C16" s="60" t="s">
        <v>1453</v>
      </c>
      <c r="D16" s="60" t="s">
        <v>1404</v>
      </c>
      <c r="E16" s="60" t="s">
        <v>1454</v>
      </c>
      <c r="F16" s="60" t="s">
        <v>1455</v>
      </c>
      <c r="G16" s="103" t="s">
        <v>1456</v>
      </c>
      <c r="H16" s="91" t="s">
        <v>1457</v>
      </c>
      <c r="I16" s="78" t="s">
        <v>101</v>
      </c>
      <c r="J16" s="78" t="s">
        <v>101</v>
      </c>
      <c r="K16" s="98">
        <v>0</v>
      </c>
      <c r="N16" s="18">
        <v>2</v>
      </c>
      <c r="O16" s="18" t="s">
        <v>102</v>
      </c>
      <c r="P16" s="18" t="s">
        <v>184</v>
      </c>
      <c r="R16" s="64" t="str">
        <f t="shared" si="0"/>
        <v>REC_9</v>
      </c>
      <c r="S16" s="64" t="s">
        <v>1458</v>
      </c>
      <c r="T16" s="64" t="s">
        <v>1459</v>
      </c>
      <c r="U16" s="64" t="s">
        <v>1460</v>
      </c>
    </row>
    <row r="17" spans="1:21" s="4" customFormat="1" ht="88.2" x14ac:dyDescent="0.2">
      <c r="A17" s="12"/>
      <c r="B17" s="60" t="s">
        <v>129</v>
      </c>
      <c r="C17" s="60" t="s">
        <v>1461</v>
      </c>
      <c r="D17" s="60" t="s">
        <v>1404</v>
      </c>
      <c r="E17" s="60" t="s">
        <v>1462</v>
      </c>
      <c r="F17" s="60" t="s">
        <v>1463</v>
      </c>
      <c r="G17" s="103" t="s">
        <v>89</v>
      </c>
      <c r="H17" s="91"/>
      <c r="I17" s="78" t="s">
        <v>101</v>
      </c>
      <c r="J17" s="78" t="s">
        <v>101</v>
      </c>
      <c r="K17" s="98">
        <v>0</v>
      </c>
      <c r="N17" s="18">
        <v>2</v>
      </c>
      <c r="O17" s="18" t="s">
        <v>102</v>
      </c>
      <c r="P17" s="18" t="s">
        <v>184</v>
      </c>
      <c r="R17" s="64" t="str">
        <f t="shared" si="0"/>
        <v>REC_10</v>
      </c>
      <c r="S17" s="64" t="s">
        <v>1464</v>
      </c>
      <c r="T17" s="64" t="s">
        <v>1465</v>
      </c>
      <c r="U17" s="64" t="s">
        <v>95</v>
      </c>
    </row>
    <row r="18" spans="1:21" s="4" customFormat="1" ht="75.599999999999994" x14ac:dyDescent="0.2">
      <c r="A18" s="12"/>
      <c r="B18" s="60" t="s">
        <v>129</v>
      </c>
      <c r="C18" s="60" t="s">
        <v>1466</v>
      </c>
      <c r="D18" s="60" t="s">
        <v>1404</v>
      </c>
      <c r="E18" s="60" t="s">
        <v>1467</v>
      </c>
      <c r="F18" s="60" t="s">
        <v>1468</v>
      </c>
      <c r="G18" s="103" t="s">
        <v>1469</v>
      </c>
      <c r="H18" s="91"/>
      <c r="I18" s="78" t="s">
        <v>101</v>
      </c>
      <c r="J18" s="78" t="s">
        <v>101</v>
      </c>
      <c r="K18" s="98">
        <v>0</v>
      </c>
      <c r="N18" s="18">
        <v>3</v>
      </c>
      <c r="O18" s="18" t="s">
        <v>102</v>
      </c>
      <c r="P18" s="18" t="s">
        <v>133</v>
      </c>
      <c r="R18" s="64" t="str">
        <f t="shared" si="0"/>
        <v>REC_11</v>
      </c>
      <c r="S18" s="64" t="s">
        <v>1470</v>
      </c>
      <c r="T18" s="64" t="s">
        <v>1471</v>
      </c>
      <c r="U18" s="64" t="s">
        <v>1472</v>
      </c>
    </row>
    <row r="19" spans="1:21" s="4" customFormat="1" ht="138.6" x14ac:dyDescent="0.2">
      <c r="A19" s="12"/>
      <c r="B19" s="60" t="s">
        <v>129</v>
      </c>
      <c r="C19" s="60" t="s">
        <v>1473</v>
      </c>
      <c r="D19" s="60" t="s">
        <v>1404</v>
      </c>
      <c r="E19" s="60" t="s">
        <v>1474</v>
      </c>
      <c r="F19" s="60" t="s">
        <v>1475</v>
      </c>
      <c r="G19" s="103" t="s">
        <v>89</v>
      </c>
      <c r="H19" s="91"/>
      <c r="I19" s="78" t="s">
        <v>101</v>
      </c>
      <c r="J19" s="78" t="s">
        <v>101</v>
      </c>
      <c r="K19" s="98">
        <v>0</v>
      </c>
      <c r="N19" s="31">
        <v>2</v>
      </c>
      <c r="O19" s="18" t="s">
        <v>102</v>
      </c>
      <c r="P19" s="18" t="s">
        <v>184</v>
      </c>
      <c r="R19" s="64" t="str">
        <f t="shared" si="0"/>
        <v>REC_12</v>
      </c>
      <c r="S19" s="64" t="s">
        <v>1476</v>
      </c>
      <c r="T19" s="64" t="s">
        <v>1477</v>
      </c>
      <c r="U19" s="64" t="s">
        <v>95</v>
      </c>
    </row>
    <row r="20" spans="1:21" s="4" customFormat="1" ht="75.599999999999994" x14ac:dyDescent="0.2">
      <c r="A20" s="12"/>
      <c r="B20" s="60" t="s">
        <v>129</v>
      </c>
      <c r="C20" s="60" t="s">
        <v>1478</v>
      </c>
      <c r="D20" s="60" t="s">
        <v>1404</v>
      </c>
      <c r="E20" s="60" t="s">
        <v>1479</v>
      </c>
      <c r="F20" s="60" t="s">
        <v>1480</v>
      </c>
      <c r="G20" s="103" t="s">
        <v>418</v>
      </c>
      <c r="H20" s="91"/>
      <c r="I20" s="78" t="s">
        <v>101</v>
      </c>
      <c r="J20" s="78" t="s">
        <v>101</v>
      </c>
      <c r="K20" s="98">
        <v>0</v>
      </c>
      <c r="N20" s="31">
        <v>2</v>
      </c>
      <c r="O20" s="18" t="s">
        <v>102</v>
      </c>
      <c r="P20" s="18" t="s">
        <v>184</v>
      </c>
      <c r="R20" s="64" t="str">
        <f t="shared" si="0"/>
        <v>REC_13</v>
      </c>
      <c r="S20" s="64" t="s">
        <v>1481</v>
      </c>
      <c r="T20" s="64" t="s">
        <v>1482</v>
      </c>
      <c r="U20" s="64" t="s">
        <v>744</v>
      </c>
    </row>
    <row r="21" spans="1:21" s="4" customFormat="1" ht="113.4" x14ac:dyDescent="0.2">
      <c r="A21" s="12"/>
      <c r="B21" s="60" t="s">
        <v>129</v>
      </c>
      <c r="C21" s="60" t="s">
        <v>1483</v>
      </c>
      <c r="D21" s="60" t="s">
        <v>1404</v>
      </c>
      <c r="E21" s="60" t="s">
        <v>1484</v>
      </c>
      <c r="F21" s="60" t="s">
        <v>1485</v>
      </c>
      <c r="G21" s="103" t="s">
        <v>753</v>
      </c>
      <c r="H21" s="91"/>
      <c r="I21" s="78" t="s">
        <v>101</v>
      </c>
      <c r="J21" s="78" t="s">
        <v>101</v>
      </c>
      <c r="K21" s="98">
        <v>0</v>
      </c>
      <c r="N21" s="31">
        <v>2</v>
      </c>
      <c r="O21" s="18" t="s">
        <v>102</v>
      </c>
      <c r="P21" s="18" t="s">
        <v>184</v>
      </c>
      <c r="R21" s="64" t="str">
        <f t="shared" si="0"/>
        <v>REC_14</v>
      </c>
      <c r="S21" s="64" t="s">
        <v>1486</v>
      </c>
      <c r="T21" s="64" t="s">
        <v>1487</v>
      </c>
      <c r="U21" s="64" t="s">
        <v>756</v>
      </c>
    </row>
    <row r="22" spans="1:21" s="4" customFormat="1" ht="151.19999999999999" x14ac:dyDescent="0.2">
      <c r="A22" s="12"/>
      <c r="B22" s="60" t="s">
        <v>129</v>
      </c>
      <c r="C22" s="60" t="s">
        <v>1488</v>
      </c>
      <c r="D22" s="60" t="s">
        <v>1404</v>
      </c>
      <c r="E22" s="60" t="s">
        <v>1489</v>
      </c>
      <c r="F22" s="60" t="s">
        <v>1490</v>
      </c>
      <c r="G22" s="103" t="s">
        <v>219</v>
      </c>
      <c r="H22" s="91" t="s">
        <v>1491</v>
      </c>
      <c r="I22" s="78" t="s">
        <v>101</v>
      </c>
      <c r="J22" s="78" t="s">
        <v>101</v>
      </c>
      <c r="K22" s="98">
        <v>1</v>
      </c>
      <c r="N22" s="18">
        <v>1</v>
      </c>
      <c r="O22" s="18" t="s">
        <v>102</v>
      </c>
      <c r="P22" s="18" t="s">
        <v>92</v>
      </c>
      <c r="R22" s="64" t="str">
        <f t="shared" si="0"/>
        <v>REC_15</v>
      </c>
      <c r="S22" s="64" t="s">
        <v>1492</v>
      </c>
      <c r="T22" s="64" t="s">
        <v>1493</v>
      </c>
      <c r="U22" s="64" t="s">
        <v>222</v>
      </c>
    </row>
    <row r="23" spans="1:21" s="4" customFormat="1" ht="100.8" x14ac:dyDescent="0.2">
      <c r="A23" s="12"/>
      <c r="B23" s="60" t="s">
        <v>129</v>
      </c>
      <c r="C23" s="60" t="s">
        <v>1494</v>
      </c>
      <c r="D23" s="60" t="s">
        <v>1404</v>
      </c>
      <c r="E23" s="60" t="s">
        <v>1495</v>
      </c>
      <c r="F23" s="60" t="s">
        <v>1496</v>
      </c>
      <c r="G23" s="103" t="s">
        <v>219</v>
      </c>
      <c r="H23" s="91" t="s">
        <v>1497</v>
      </c>
      <c r="I23" s="78" t="s">
        <v>101</v>
      </c>
      <c r="J23" s="78" t="s">
        <v>101</v>
      </c>
      <c r="K23" s="98">
        <v>1</v>
      </c>
      <c r="N23" s="18">
        <v>1</v>
      </c>
      <c r="O23" s="18" t="s">
        <v>102</v>
      </c>
      <c r="P23" s="18" t="s">
        <v>92</v>
      </c>
      <c r="R23" s="64" t="str">
        <f t="shared" si="0"/>
        <v>REC_16</v>
      </c>
      <c r="S23" s="64" t="s">
        <v>1498</v>
      </c>
      <c r="T23" s="64" t="s">
        <v>1499</v>
      </c>
      <c r="U23" s="64" t="s">
        <v>222</v>
      </c>
    </row>
    <row r="24" spans="1:21" s="4" customFormat="1" ht="37.799999999999997" x14ac:dyDescent="0.2">
      <c r="A24" s="12"/>
      <c r="B24" s="60" t="s">
        <v>85</v>
      </c>
      <c r="C24" s="60" t="s">
        <v>1500</v>
      </c>
      <c r="D24" s="60" t="s">
        <v>1404</v>
      </c>
      <c r="E24" s="60" t="s">
        <v>1501</v>
      </c>
      <c r="F24" s="60" t="s">
        <v>1502</v>
      </c>
      <c r="G24" s="103" t="s">
        <v>1503</v>
      </c>
      <c r="H24" s="91" t="s">
        <v>1504</v>
      </c>
      <c r="I24" s="78" t="s">
        <v>101</v>
      </c>
      <c r="J24" s="78" t="s">
        <v>101</v>
      </c>
      <c r="K24" s="98">
        <v>1</v>
      </c>
      <c r="N24" s="18">
        <v>1</v>
      </c>
      <c r="O24" s="18" t="s">
        <v>102</v>
      </c>
      <c r="P24" s="18" t="s">
        <v>92</v>
      </c>
      <c r="R24" s="64" t="str">
        <f t="shared" si="0"/>
        <v>REC_17</v>
      </c>
      <c r="S24" s="64" t="s">
        <v>1505</v>
      </c>
      <c r="T24" s="64" t="s">
        <v>1506</v>
      </c>
      <c r="U24" s="64" t="s">
        <v>599</v>
      </c>
    </row>
    <row r="25" spans="1:21" s="4" customFormat="1" ht="37.799999999999997" x14ac:dyDescent="0.2">
      <c r="A25" s="12"/>
      <c r="B25" s="60" t="s">
        <v>85</v>
      </c>
      <c r="C25" s="60" t="s">
        <v>1507</v>
      </c>
      <c r="D25" s="60" t="s">
        <v>1404</v>
      </c>
      <c r="E25" s="60" t="s">
        <v>263</v>
      </c>
      <c r="F25" s="60" t="s">
        <v>1508</v>
      </c>
      <c r="G25" s="103" t="s">
        <v>219</v>
      </c>
      <c r="H25" s="91"/>
      <c r="I25" s="78" t="s">
        <v>101</v>
      </c>
      <c r="J25" s="78" t="s">
        <v>101</v>
      </c>
      <c r="K25" s="98">
        <v>0</v>
      </c>
      <c r="N25" s="18">
        <v>1</v>
      </c>
      <c r="O25" s="18" t="s">
        <v>102</v>
      </c>
      <c r="P25" s="18" t="s">
        <v>92</v>
      </c>
      <c r="R25" s="64" t="str">
        <f t="shared" si="0"/>
        <v>REC_18</v>
      </c>
      <c r="S25" s="64" t="s">
        <v>266</v>
      </c>
      <c r="T25" s="64" t="s">
        <v>1509</v>
      </c>
      <c r="U25" s="64" t="s">
        <v>222</v>
      </c>
    </row>
    <row r="26" spans="1:21" s="4" customFormat="1" ht="126" x14ac:dyDescent="0.2">
      <c r="A26" s="12"/>
      <c r="B26" s="60" t="s">
        <v>85</v>
      </c>
      <c r="C26" s="60" t="s">
        <v>1510</v>
      </c>
      <c r="D26" s="60" t="s">
        <v>1404</v>
      </c>
      <c r="E26" s="60" t="s">
        <v>1511</v>
      </c>
      <c r="F26" s="60" t="s">
        <v>1512</v>
      </c>
      <c r="G26" s="103" t="s">
        <v>219</v>
      </c>
      <c r="H26" s="91" t="s">
        <v>1513</v>
      </c>
      <c r="I26" s="78" t="s">
        <v>101</v>
      </c>
      <c r="J26" s="78" t="s">
        <v>101</v>
      </c>
      <c r="K26" s="98">
        <v>1</v>
      </c>
      <c r="N26" s="18">
        <v>1</v>
      </c>
      <c r="O26" s="18" t="s">
        <v>102</v>
      </c>
      <c r="P26" s="18" t="s">
        <v>92</v>
      </c>
      <c r="R26" s="64" t="str">
        <f t="shared" si="0"/>
        <v>REC_19</v>
      </c>
      <c r="S26" s="64" t="s">
        <v>1514</v>
      </c>
      <c r="T26" s="64" t="s">
        <v>1515</v>
      </c>
      <c r="U26" s="64" t="s">
        <v>222</v>
      </c>
    </row>
    <row r="27" spans="1:21" s="4" customFormat="1" ht="88.2" x14ac:dyDescent="0.2">
      <c r="A27" s="12"/>
      <c r="B27" s="60" t="s">
        <v>129</v>
      </c>
      <c r="C27" s="60" t="s">
        <v>1516</v>
      </c>
      <c r="D27" s="60" t="s">
        <v>1404</v>
      </c>
      <c r="E27" s="60" t="s">
        <v>1517</v>
      </c>
      <c r="F27" s="60" t="s">
        <v>1518</v>
      </c>
      <c r="G27" s="103" t="s">
        <v>89</v>
      </c>
      <c r="H27" s="91" t="s">
        <v>1519</v>
      </c>
      <c r="I27" s="78" t="s">
        <v>101</v>
      </c>
      <c r="J27" s="78" t="s">
        <v>101</v>
      </c>
      <c r="K27" s="98">
        <v>1</v>
      </c>
      <c r="N27" s="18">
        <v>1</v>
      </c>
      <c r="O27" s="18" t="s">
        <v>102</v>
      </c>
      <c r="P27" s="18" t="s">
        <v>92</v>
      </c>
      <c r="R27" s="64" t="str">
        <f t="shared" si="0"/>
        <v>REC_20</v>
      </c>
      <c r="S27" s="64" t="s">
        <v>1520</v>
      </c>
      <c r="T27" s="64" t="s">
        <v>1521</v>
      </c>
      <c r="U27" s="64" t="s">
        <v>95</v>
      </c>
    </row>
    <row r="28" spans="1:21" s="4" customFormat="1" ht="100.8" x14ac:dyDescent="0.2">
      <c r="A28" s="12"/>
      <c r="B28" s="60" t="s">
        <v>129</v>
      </c>
      <c r="C28" s="60" t="s">
        <v>1522</v>
      </c>
      <c r="D28" s="60" t="s">
        <v>1404</v>
      </c>
      <c r="E28" s="60" t="s">
        <v>1523</v>
      </c>
      <c r="F28" s="60" t="s">
        <v>1524</v>
      </c>
      <c r="G28" s="103" t="s">
        <v>500</v>
      </c>
      <c r="H28" s="91" t="s">
        <v>1525</v>
      </c>
      <c r="I28" s="78" t="s">
        <v>101</v>
      </c>
      <c r="J28" s="78" t="s">
        <v>101</v>
      </c>
      <c r="K28" s="98">
        <v>1</v>
      </c>
      <c r="N28" s="18">
        <v>1</v>
      </c>
      <c r="O28" s="18" t="s">
        <v>102</v>
      </c>
      <c r="P28" s="18" t="s">
        <v>92</v>
      </c>
      <c r="R28" s="64" t="str">
        <f t="shared" si="0"/>
        <v>REC_21</v>
      </c>
      <c r="S28" s="64" t="s">
        <v>1526</v>
      </c>
      <c r="T28" s="64" t="s">
        <v>1527</v>
      </c>
      <c r="U28" s="64" t="s">
        <v>587</v>
      </c>
    </row>
    <row r="29" spans="1:21" s="4" customFormat="1" ht="88.2" x14ac:dyDescent="0.2">
      <c r="A29" s="12"/>
      <c r="B29" s="60" t="s">
        <v>129</v>
      </c>
      <c r="C29" s="60" t="s">
        <v>1528</v>
      </c>
      <c r="D29" s="60" t="s">
        <v>1404</v>
      </c>
      <c r="E29" s="60" t="s">
        <v>1529</v>
      </c>
      <c r="F29" s="60" t="s">
        <v>1530</v>
      </c>
      <c r="G29" s="103" t="s">
        <v>89</v>
      </c>
      <c r="H29" s="91"/>
      <c r="I29" s="78" t="s">
        <v>101</v>
      </c>
      <c r="J29" s="78" t="s">
        <v>101</v>
      </c>
      <c r="K29" s="98">
        <v>0</v>
      </c>
      <c r="N29" s="18">
        <v>1</v>
      </c>
      <c r="O29" s="18" t="s">
        <v>102</v>
      </c>
      <c r="P29" s="18" t="s">
        <v>92</v>
      </c>
      <c r="R29" s="64" t="str">
        <f t="shared" si="0"/>
        <v>REC_22</v>
      </c>
      <c r="S29" s="64" t="s">
        <v>1531</v>
      </c>
      <c r="T29" s="64" t="s">
        <v>1532</v>
      </c>
      <c r="U29" s="64" t="s">
        <v>95</v>
      </c>
    </row>
    <row r="30" spans="1:21" s="4" customFormat="1" ht="88.2" x14ac:dyDescent="0.2">
      <c r="A30" s="12"/>
      <c r="B30" s="60" t="s">
        <v>129</v>
      </c>
      <c r="C30" s="60" t="s">
        <v>1533</v>
      </c>
      <c r="D30" s="60" t="s">
        <v>1404</v>
      </c>
      <c r="E30" s="60" t="s">
        <v>1534</v>
      </c>
      <c r="F30" s="60" t="s">
        <v>1535</v>
      </c>
      <c r="G30" s="103" t="s">
        <v>1536</v>
      </c>
      <c r="H30" s="91"/>
      <c r="I30" s="78" t="s">
        <v>101</v>
      </c>
      <c r="J30" s="78" t="s">
        <v>101</v>
      </c>
      <c r="K30" s="98">
        <v>0</v>
      </c>
      <c r="N30" s="31">
        <v>2</v>
      </c>
      <c r="O30" s="18" t="s">
        <v>102</v>
      </c>
      <c r="P30" s="18" t="s">
        <v>184</v>
      </c>
      <c r="R30" s="64" t="str">
        <f t="shared" si="0"/>
        <v>REC_23</v>
      </c>
      <c r="S30" s="64" t="s">
        <v>1537</v>
      </c>
      <c r="T30" s="64" t="s">
        <v>1538</v>
      </c>
      <c r="U30" s="64" t="s">
        <v>1539</v>
      </c>
    </row>
    <row r="31" spans="1:21" s="4" customFormat="1" ht="75.599999999999994" x14ac:dyDescent="0.2">
      <c r="A31" s="12"/>
      <c r="B31" s="60" t="s">
        <v>129</v>
      </c>
      <c r="C31" s="60" t="s">
        <v>1540</v>
      </c>
      <c r="D31" s="60" t="s">
        <v>1404</v>
      </c>
      <c r="E31" s="60" t="s">
        <v>1541</v>
      </c>
      <c r="F31" s="60" t="s">
        <v>1542</v>
      </c>
      <c r="G31" s="103" t="s">
        <v>219</v>
      </c>
      <c r="H31" s="91" t="s">
        <v>1543</v>
      </c>
      <c r="I31" s="78" t="s">
        <v>101</v>
      </c>
      <c r="J31" s="78" t="s">
        <v>101</v>
      </c>
      <c r="K31" s="98">
        <v>1</v>
      </c>
      <c r="N31" s="18">
        <v>1</v>
      </c>
      <c r="O31" s="18" t="s">
        <v>102</v>
      </c>
      <c r="P31" s="18" t="s">
        <v>92</v>
      </c>
      <c r="R31" s="64" t="str">
        <f t="shared" si="0"/>
        <v>REC_24</v>
      </c>
      <c r="S31" s="64" t="s">
        <v>1544</v>
      </c>
      <c r="T31" s="64" t="s">
        <v>1545</v>
      </c>
      <c r="U31" s="64" t="s">
        <v>222</v>
      </c>
    </row>
    <row r="32" spans="1:21" s="4" customFormat="1" ht="126" x14ac:dyDescent="0.2">
      <c r="A32" s="12"/>
      <c r="B32" s="60" t="s">
        <v>129</v>
      </c>
      <c r="C32" s="60" t="s">
        <v>1546</v>
      </c>
      <c r="D32" s="60" t="s">
        <v>1404</v>
      </c>
      <c r="E32" s="60" t="s">
        <v>1547</v>
      </c>
      <c r="F32" s="60" t="s">
        <v>1548</v>
      </c>
      <c r="G32" s="103" t="s">
        <v>219</v>
      </c>
      <c r="H32" s="91"/>
      <c r="I32" s="78" t="s">
        <v>101</v>
      </c>
      <c r="J32" s="78" t="s">
        <v>101</v>
      </c>
      <c r="K32" s="98">
        <v>0</v>
      </c>
      <c r="N32" s="18">
        <v>1</v>
      </c>
      <c r="O32" s="18" t="s">
        <v>102</v>
      </c>
      <c r="P32" s="18" t="s">
        <v>92</v>
      </c>
      <c r="R32" s="64" t="str">
        <f t="shared" si="0"/>
        <v>REC_25</v>
      </c>
      <c r="S32" s="64" t="s">
        <v>1549</v>
      </c>
      <c r="T32" s="64" t="s">
        <v>1550</v>
      </c>
      <c r="U32" s="64" t="s">
        <v>222</v>
      </c>
    </row>
    <row r="33" spans="1:21" s="4" customFormat="1" ht="63" x14ac:dyDescent="0.2">
      <c r="A33" s="12"/>
      <c r="B33" s="60" t="s">
        <v>129</v>
      </c>
      <c r="C33" s="60" t="s">
        <v>1551</v>
      </c>
      <c r="D33" s="60" t="s">
        <v>1404</v>
      </c>
      <c r="E33" s="60" t="s">
        <v>1552</v>
      </c>
      <c r="F33" s="60" t="s">
        <v>1553</v>
      </c>
      <c r="G33" s="103" t="s">
        <v>219</v>
      </c>
      <c r="H33" s="91"/>
      <c r="I33" s="78" t="s">
        <v>101</v>
      </c>
      <c r="J33" s="78" t="s">
        <v>101</v>
      </c>
      <c r="K33" s="98">
        <v>0</v>
      </c>
      <c r="N33" s="18">
        <v>3</v>
      </c>
      <c r="O33" s="18" t="s">
        <v>102</v>
      </c>
      <c r="P33" s="18" t="s">
        <v>133</v>
      </c>
      <c r="R33" s="64" t="str">
        <f t="shared" si="0"/>
        <v>REC_26</v>
      </c>
      <c r="S33" s="64" t="s">
        <v>1554</v>
      </c>
      <c r="T33" s="64" t="s">
        <v>1555</v>
      </c>
      <c r="U33" s="64" t="s">
        <v>222</v>
      </c>
    </row>
    <row r="34" spans="1:21" s="4" customFormat="1" ht="113.4" x14ac:dyDescent="0.2">
      <c r="A34" s="12"/>
      <c r="B34" s="60" t="s">
        <v>129</v>
      </c>
      <c r="C34" s="60" t="s">
        <v>1556</v>
      </c>
      <c r="D34" s="60" t="s">
        <v>1404</v>
      </c>
      <c r="E34" s="60" t="s">
        <v>1557</v>
      </c>
      <c r="F34" s="60" t="s">
        <v>1558</v>
      </c>
      <c r="G34" s="103" t="s">
        <v>1503</v>
      </c>
      <c r="H34" s="91" t="s">
        <v>1559</v>
      </c>
      <c r="I34" s="78" t="s">
        <v>101</v>
      </c>
      <c r="J34" s="78" t="s">
        <v>101</v>
      </c>
      <c r="K34" s="98">
        <v>1</v>
      </c>
      <c r="N34" s="18">
        <v>1</v>
      </c>
      <c r="O34" s="18" t="s">
        <v>102</v>
      </c>
      <c r="P34" s="18" t="s">
        <v>92</v>
      </c>
      <c r="R34" s="64" t="str">
        <f t="shared" si="0"/>
        <v>REC_27</v>
      </c>
      <c r="S34" s="64" t="s">
        <v>1560</v>
      </c>
      <c r="T34" s="64" t="s">
        <v>1561</v>
      </c>
      <c r="U34" s="64" t="s">
        <v>599</v>
      </c>
    </row>
    <row r="35" spans="1:21" s="4" customFormat="1" ht="37.799999999999997" x14ac:dyDescent="0.2">
      <c r="A35" s="12"/>
      <c r="B35" s="60" t="s">
        <v>85</v>
      </c>
      <c r="C35" s="60" t="s">
        <v>1562</v>
      </c>
      <c r="D35" s="60" t="s">
        <v>1404</v>
      </c>
      <c r="E35" s="60" t="s">
        <v>263</v>
      </c>
      <c r="F35" s="60" t="s">
        <v>1563</v>
      </c>
      <c r="G35" s="103" t="s">
        <v>219</v>
      </c>
      <c r="H35" s="91"/>
      <c r="I35" s="78" t="s">
        <v>101</v>
      </c>
      <c r="J35" s="78" t="s">
        <v>101</v>
      </c>
      <c r="K35" s="98">
        <v>0</v>
      </c>
      <c r="N35" s="18">
        <v>1</v>
      </c>
      <c r="O35" s="18" t="s">
        <v>102</v>
      </c>
      <c r="P35" s="18" t="s">
        <v>92</v>
      </c>
      <c r="R35" s="64" t="str">
        <f t="shared" si="0"/>
        <v>REC_28</v>
      </c>
      <c r="S35" s="64" t="s">
        <v>266</v>
      </c>
      <c r="T35" s="64" t="s">
        <v>1564</v>
      </c>
      <c r="U35" s="64" t="s">
        <v>222</v>
      </c>
    </row>
    <row r="36" spans="1:21" s="4" customFormat="1" ht="176.4" x14ac:dyDescent="0.2">
      <c r="A36" s="12"/>
      <c r="B36" s="60" t="s">
        <v>129</v>
      </c>
      <c r="C36" s="60" t="s">
        <v>1565</v>
      </c>
      <c r="D36" s="60" t="s">
        <v>1404</v>
      </c>
      <c r="E36" s="60" t="s">
        <v>1566</v>
      </c>
      <c r="F36" s="60" t="s">
        <v>1567</v>
      </c>
      <c r="G36" s="103" t="s">
        <v>219</v>
      </c>
      <c r="H36" s="91" t="s">
        <v>1568</v>
      </c>
      <c r="I36" s="78" t="s">
        <v>101</v>
      </c>
      <c r="J36" s="78" t="s">
        <v>101</v>
      </c>
      <c r="K36" s="98">
        <v>1</v>
      </c>
      <c r="N36" s="18">
        <v>1</v>
      </c>
      <c r="O36" s="18" t="s">
        <v>102</v>
      </c>
      <c r="P36" s="18" t="s">
        <v>92</v>
      </c>
      <c r="R36" s="64" t="str">
        <f t="shared" si="0"/>
        <v>REC_29</v>
      </c>
      <c r="S36" s="64" t="s">
        <v>1569</v>
      </c>
      <c r="T36" s="64" t="s">
        <v>1570</v>
      </c>
      <c r="U36" s="64" t="s">
        <v>222</v>
      </c>
    </row>
    <row r="37" spans="1:21" s="4" customFormat="1" ht="88.2" x14ac:dyDescent="0.2">
      <c r="A37" s="12"/>
      <c r="B37" s="60" t="s">
        <v>85</v>
      </c>
      <c r="C37" s="60" t="s">
        <v>1571</v>
      </c>
      <c r="D37" s="60" t="s">
        <v>1404</v>
      </c>
      <c r="E37" s="60" t="s">
        <v>1572</v>
      </c>
      <c r="F37" s="60" t="s">
        <v>1573</v>
      </c>
      <c r="G37" s="103" t="s">
        <v>219</v>
      </c>
      <c r="H37" s="91" t="s">
        <v>1351</v>
      </c>
      <c r="I37" s="78" t="s">
        <v>101</v>
      </c>
      <c r="J37" s="78" t="s">
        <v>101</v>
      </c>
      <c r="K37" s="98">
        <v>1</v>
      </c>
      <c r="N37" s="18">
        <v>1</v>
      </c>
      <c r="O37" s="18" t="s">
        <v>102</v>
      </c>
      <c r="P37" s="18" t="s">
        <v>92</v>
      </c>
      <c r="R37" s="64" t="str">
        <f t="shared" si="0"/>
        <v>REC_30</v>
      </c>
      <c r="S37" s="64" t="s">
        <v>1574</v>
      </c>
      <c r="T37" s="64" t="s">
        <v>1575</v>
      </c>
      <c r="U37" s="64" t="s">
        <v>222</v>
      </c>
    </row>
    <row r="38" spans="1:21" s="4" customFormat="1" ht="113.4" x14ac:dyDescent="0.2">
      <c r="A38" s="12"/>
      <c r="B38" s="60" t="s">
        <v>85</v>
      </c>
      <c r="C38" s="60" t="s">
        <v>1576</v>
      </c>
      <c r="D38" s="60" t="s">
        <v>1404</v>
      </c>
      <c r="E38" s="60" t="s">
        <v>1577</v>
      </c>
      <c r="F38" s="64" t="s">
        <v>1578</v>
      </c>
      <c r="G38" s="103" t="s">
        <v>219</v>
      </c>
      <c r="H38" s="91" t="s">
        <v>1579</v>
      </c>
      <c r="I38" s="78" t="s">
        <v>101</v>
      </c>
      <c r="J38" s="78" t="s">
        <v>101</v>
      </c>
      <c r="K38" s="98">
        <v>1</v>
      </c>
      <c r="N38" s="18">
        <v>1</v>
      </c>
      <c r="O38" s="18" t="s">
        <v>102</v>
      </c>
      <c r="P38" s="18" t="s">
        <v>92</v>
      </c>
      <c r="R38" s="64" t="str">
        <f t="shared" si="0"/>
        <v>REC_31</v>
      </c>
      <c r="S38" s="64" t="s">
        <v>1580</v>
      </c>
      <c r="T38" s="64" t="s">
        <v>1581</v>
      </c>
      <c r="U38" s="64" t="s">
        <v>222</v>
      </c>
    </row>
    <row r="39" spans="1:21" s="4" customFormat="1" ht="88.2" x14ac:dyDescent="0.2">
      <c r="A39" s="12"/>
      <c r="B39" s="60" t="s">
        <v>85</v>
      </c>
      <c r="C39" s="60" t="s">
        <v>1582</v>
      </c>
      <c r="D39" s="60" t="s">
        <v>1404</v>
      </c>
      <c r="E39" s="60" t="s">
        <v>1583</v>
      </c>
      <c r="F39" s="60" t="s">
        <v>1573</v>
      </c>
      <c r="G39" s="103" t="s">
        <v>219</v>
      </c>
      <c r="H39" s="91" t="s">
        <v>1584</v>
      </c>
      <c r="I39" s="78" t="s">
        <v>101</v>
      </c>
      <c r="J39" s="78" t="s">
        <v>101</v>
      </c>
      <c r="K39" s="98">
        <v>1</v>
      </c>
      <c r="N39" s="18">
        <v>1</v>
      </c>
      <c r="O39" s="18" t="s">
        <v>102</v>
      </c>
      <c r="P39" s="18" t="s">
        <v>92</v>
      </c>
      <c r="R39" s="64" t="str">
        <f t="shared" si="0"/>
        <v>REC_32</v>
      </c>
      <c r="S39" s="64" t="s">
        <v>1585</v>
      </c>
      <c r="T39" s="64" t="s">
        <v>1586</v>
      </c>
      <c r="U39" s="64" t="s">
        <v>222</v>
      </c>
    </row>
    <row r="40" spans="1:21" s="4" customFormat="1" ht="126" x14ac:dyDescent="0.2">
      <c r="A40" s="12"/>
      <c r="B40" s="64" t="s">
        <v>85</v>
      </c>
      <c r="C40" s="60" t="s">
        <v>1587</v>
      </c>
      <c r="D40" s="64" t="s">
        <v>1404</v>
      </c>
      <c r="E40" s="64" t="s">
        <v>1588</v>
      </c>
      <c r="F40" s="64" t="s">
        <v>1589</v>
      </c>
      <c r="G40" s="102" t="s">
        <v>219</v>
      </c>
      <c r="H40" s="91" t="s">
        <v>1590</v>
      </c>
      <c r="I40" s="78" t="s">
        <v>101</v>
      </c>
      <c r="J40" s="78" t="s">
        <v>101</v>
      </c>
      <c r="K40" s="98">
        <v>1</v>
      </c>
      <c r="N40" s="18">
        <v>1</v>
      </c>
      <c r="O40" s="18" t="s">
        <v>102</v>
      </c>
      <c r="P40" s="18" t="s">
        <v>92</v>
      </c>
      <c r="R40" s="64" t="str">
        <f t="shared" si="0"/>
        <v>REC_33</v>
      </c>
      <c r="S40" s="64" t="s">
        <v>1591</v>
      </c>
      <c r="T40" s="64" t="s">
        <v>1592</v>
      </c>
      <c r="U40" s="64" t="s">
        <v>222</v>
      </c>
    </row>
    <row r="41" spans="1:21" s="4" customFormat="1" ht="88.2" x14ac:dyDescent="0.2">
      <c r="A41" s="12"/>
      <c r="B41" s="64" t="s">
        <v>85</v>
      </c>
      <c r="C41" s="60" t="s">
        <v>1593</v>
      </c>
      <c r="D41" s="64" t="s">
        <v>1404</v>
      </c>
      <c r="E41" s="64" t="s">
        <v>1594</v>
      </c>
      <c r="F41" s="60" t="s">
        <v>1595</v>
      </c>
      <c r="G41" s="102" t="s">
        <v>219</v>
      </c>
      <c r="H41" s="91" t="s">
        <v>1596</v>
      </c>
      <c r="I41" s="78" t="s">
        <v>101</v>
      </c>
      <c r="J41" s="78" t="s">
        <v>101</v>
      </c>
      <c r="K41" s="98">
        <v>1</v>
      </c>
      <c r="N41" s="18">
        <v>1</v>
      </c>
      <c r="O41" s="18" t="s">
        <v>102</v>
      </c>
      <c r="P41" s="18" t="s">
        <v>92</v>
      </c>
      <c r="R41" s="64" t="str">
        <f t="shared" si="0"/>
        <v>REC_34</v>
      </c>
      <c r="S41" s="64" t="s">
        <v>1597</v>
      </c>
      <c r="T41" s="64" t="s">
        <v>1575</v>
      </c>
      <c r="U41" s="64" t="s">
        <v>222</v>
      </c>
    </row>
    <row r="42" spans="1:21" s="4" customFormat="1" ht="113.4" x14ac:dyDescent="0.2">
      <c r="A42" s="12"/>
      <c r="B42" s="60" t="s">
        <v>129</v>
      </c>
      <c r="C42" s="60" t="s">
        <v>1598</v>
      </c>
      <c r="D42" s="60" t="s">
        <v>1404</v>
      </c>
      <c r="E42" s="60" t="s">
        <v>1599</v>
      </c>
      <c r="F42" s="60" t="s">
        <v>1600</v>
      </c>
      <c r="G42" s="103" t="s">
        <v>5485</v>
      </c>
      <c r="H42" s="91" t="s">
        <v>1601</v>
      </c>
      <c r="I42" s="78" t="s">
        <v>101</v>
      </c>
      <c r="J42" s="78" t="s">
        <v>101</v>
      </c>
      <c r="K42" s="98">
        <v>1</v>
      </c>
      <c r="N42" s="18">
        <v>1</v>
      </c>
      <c r="O42" s="18" t="s">
        <v>102</v>
      </c>
      <c r="P42" s="18" t="s">
        <v>92</v>
      </c>
      <c r="R42" s="64" t="str">
        <f t="shared" si="0"/>
        <v>REC_35</v>
      </c>
      <c r="S42" s="64" t="s">
        <v>1602</v>
      </c>
      <c r="T42" s="64" t="s">
        <v>1603</v>
      </c>
      <c r="U42" s="64" t="s">
        <v>207</v>
      </c>
    </row>
    <row r="43" spans="1:21" s="4" customFormat="1" ht="176.4" x14ac:dyDescent="0.2">
      <c r="A43" s="12"/>
      <c r="B43" s="60" t="s">
        <v>129</v>
      </c>
      <c r="C43" s="60" t="s">
        <v>1604</v>
      </c>
      <c r="D43" s="60" t="s">
        <v>1404</v>
      </c>
      <c r="E43" s="60" t="s">
        <v>1605</v>
      </c>
      <c r="F43" s="60" t="s">
        <v>1606</v>
      </c>
      <c r="G43" s="103" t="s">
        <v>1607</v>
      </c>
      <c r="H43" s="91"/>
      <c r="I43" s="78" t="s">
        <v>101</v>
      </c>
      <c r="J43" s="78" t="s">
        <v>101</v>
      </c>
      <c r="K43" s="98">
        <v>0</v>
      </c>
      <c r="N43" s="18">
        <v>1</v>
      </c>
      <c r="O43" s="18" t="s">
        <v>102</v>
      </c>
      <c r="P43" s="18" t="s">
        <v>92</v>
      </c>
      <c r="R43" s="64" t="str">
        <f t="shared" si="0"/>
        <v>REC_36</v>
      </c>
      <c r="S43" s="64" t="s">
        <v>1608</v>
      </c>
      <c r="T43" s="64" t="s">
        <v>1609</v>
      </c>
      <c r="U43" s="64" t="s">
        <v>1610</v>
      </c>
    </row>
    <row r="44" spans="1:21" s="4" customFormat="1" ht="138.6" x14ac:dyDescent="0.2">
      <c r="A44" s="12"/>
      <c r="B44" s="60" t="s">
        <v>129</v>
      </c>
      <c r="C44" s="60" t="s">
        <v>1611</v>
      </c>
      <c r="D44" s="60" t="s">
        <v>1404</v>
      </c>
      <c r="E44" s="60" t="s">
        <v>1612</v>
      </c>
      <c r="F44" s="60" t="s">
        <v>1613</v>
      </c>
      <c r="G44" s="103" t="s">
        <v>89</v>
      </c>
      <c r="H44" s="91"/>
      <c r="I44" s="78" t="s">
        <v>101</v>
      </c>
      <c r="J44" s="78" t="s">
        <v>101</v>
      </c>
      <c r="K44" s="98">
        <v>0</v>
      </c>
      <c r="N44" s="18">
        <v>3</v>
      </c>
      <c r="O44" s="18" t="s">
        <v>102</v>
      </c>
      <c r="P44" s="18" t="s">
        <v>133</v>
      </c>
      <c r="R44" s="64" t="str">
        <f t="shared" si="0"/>
        <v>REC_37</v>
      </c>
      <c r="S44" s="64" t="s">
        <v>1614</v>
      </c>
      <c r="T44" s="64" t="s">
        <v>1615</v>
      </c>
      <c r="U44" s="64" t="s">
        <v>95</v>
      </c>
    </row>
    <row r="45" spans="1:21" s="4" customFormat="1" ht="37.799999999999997" x14ac:dyDescent="0.2">
      <c r="A45" s="12"/>
      <c r="B45" s="60" t="s">
        <v>85</v>
      </c>
      <c r="C45" s="60" t="s">
        <v>1616</v>
      </c>
      <c r="D45" s="60" t="s">
        <v>1404</v>
      </c>
      <c r="E45" s="60" t="s">
        <v>1617</v>
      </c>
      <c r="F45" s="60" t="s">
        <v>1618</v>
      </c>
      <c r="G45" s="103" t="s">
        <v>418</v>
      </c>
      <c r="H45" s="91"/>
      <c r="I45" s="78" t="s">
        <v>101</v>
      </c>
      <c r="J45" s="78" t="s">
        <v>101</v>
      </c>
      <c r="K45" s="98">
        <v>0</v>
      </c>
      <c r="N45" s="18">
        <v>2</v>
      </c>
      <c r="O45" s="18" t="s">
        <v>102</v>
      </c>
      <c r="P45" s="18" t="s">
        <v>184</v>
      </c>
      <c r="R45" s="64" t="str">
        <f t="shared" si="0"/>
        <v>REC_38</v>
      </c>
      <c r="S45" s="64" t="s">
        <v>1619</v>
      </c>
      <c r="T45" s="64" t="s">
        <v>1620</v>
      </c>
      <c r="U45" s="64" t="s">
        <v>744</v>
      </c>
    </row>
    <row r="46" spans="1:21" s="4" customFormat="1" ht="100.8" x14ac:dyDescent="0.2">
      <c r="A46" s="12"/>
      <c r="B46" s="60" t="s">
        <v>129</v>
      </c>
      <c r="C46" s="60" t="s">
        <v>1621</v>
      </c>
      <c r="D46" s="60" t="s">
        <v>1404</v>
      </c>
      <c r="E46" s="60" t="s">
        <v>1622</v>
      </c>
      <c r="F46" s="60" t="s">
        <v>1623</v>
      </c>
      <c r="G46" s="103" t="s">
        <v>219</v>
      </c>
      <c r="H46" s="91"/>
      <c r="I46" s="78" t="s">
        <v>101</v>
      </c>
      <c r="J46" s="78" t="s">
        <v>101</v>
      </c>
      <c r="K46" s="98">
        <v>0</v>
      </c>
      <c r="N46" s="18">
        <v>2</v>
      </c>
      <c r="O46" s="18" t="s">
        <v>102</v>
      </c>
      <c r="P46" s="18" t="s">
        <v>184</v>
      </c>
      <c r="R46" s="64" t="str">
        <f t="shared" si="0"/>
        <v>REC_39</v>
      </c>
      <c r="S46" s="64" t="s">
        <v>1624</v>
      </c>
      <c r="T46" s="64" t="s">
        <v>1625</v>
      </c>
      <c r="U46" s="64" t="s">
        <v>222</v>
      </c>
    </row>
    <row r="47" spans="1:21" s="4" customFormat="1" ht="113.4" x14ac:dyDescent="0.2">
      <c r="A47" s="12"/>
      <c r="B47" s="60" t="s">
        <v>85</v>
      </c>
      <c r="C47" s="60" t="s">
        <v>1626</v>
      </c>
      <c r="D47" s="60" t="s">
        <v>1404</v>
      </c>
      <c r="E47" s="60" t="s">
        <v>1627</v>
      </c>
      <c r="F47" s="60" t="s">
        <v>1628</v>
      </c>
      <c r="G47" s="103" t="s">
        <v>89</v>
      </c>
      <c r="H47" s="91"/>
      <c r="I47" s="78" t="s">
        <v>101</v>
      </c>
      <c r="J47" s="78" t="s">
        <v>101</v>
      </c>
      <c r="K47" s="98">
        <v>0</v>
      </c>
      <c r="N47" s="18">
        <v>2</v>
      </c>
      <c r="O47" s="18" t="s">
        <v>102</v>
      </c>
      <c r="P47" s="18" t="s">
        <v>184</v>
      </c>
      <c r="R47" s="64" t="str">
        <f t="shared" si="0"/>
        <v>REC_40</v>
      </c>
      <c r="S47" s="64" t="s">
        <v>1629</v>
      </c>
      <c r="T47" s="64" t="s">
        <v>1630</v>
      </c>
      <c r="U47" s="64" t="s">
        <v>95</v>
      </c>
    </row>
    <row r="48" spans="1:21" s="4" customFormat="1" ht="75.599999999999994" x14ac:dyDescent="0.2">
      <c r="A48" s="12"/>
      <c r="B48" s="60" t="s">
        <v>129</v>
      </c>
      <c r="C48" s="60" t="s">
        <v>1631</v>
      </c>
      <c r="D48" s="60" t="s">
        <v>1404</v>
      </c>
      <c r="E48" s="60" t="s">
        <v>1632</v>
      </c>
      <c r="F48" s="60" t="s">
        <v>1633</v>
      </c>
      <c r="G48" s="103" t="s">
        <v>418</v>
      </c>
      <c r="H48" s="91" t="s">
        <v>1634</v>
      </c>
      <c r="I48" s="78" t="s">
        <v>101</v>
      </c>
      <c r="J48" s="78" t="s">
        <v>101</v>
      </c>
      <c r="K48" s="98">
        <v>1</v>
      </c>
      <c r="N48" s="18">
        <v>2</v>
      </c>
      <c r="O48" s="18" t="s">
        <v>102</v>
      </c>
      <c r="P48" s="18" t="s">
        <v>184</v>
      </c>
      <c r="R48" s="64" t="str">
        <f t="shared" si="0"/>
        <v>REC_41</v>
      </c>
      <c r="S48" s="64" t="s">
        <v>1635</v>
      </c>
      <c r="T48" s="64" t="s">
        <v>1636</v>
      </c>
      <c r="U48" s="64" t="s">
        <v>744</v>
      </c>
    </row>
    <row r="49" spans="1:21" s="4" customFormat="1" ht="88.2" x14ac:dyDescent="0.2">
      <c r="A49" s="12"/>
      <c r="B49" s="60" t="s">
        <v>129</v>
      </c>
      <c r="C49" s="60" t="s">
        <v>1637</v>
      </c>
      <c r="D49" s="60" t="s">
        <v>1404</v>
      </c>
      <c r="E49" s="60" t="s">
        <v>1638</v>
      </c>
      <c r="F49" s="60" t="s">
        <v>1639</v>
      </c>
      <c r="G49" s="103" t="s">
        <v>219</v>
      </c>
      <c r="H49" s="91"/>
      <c r="I49" s="78" t="s">
        <v>101</v>
      </c>
      <c r="J49" s="78" t="s">
        <v>101</v>
      </c>
      <c r="K49" s="98">
        <v>0</v>
      </c>
      <c r="N49" s="18">
        <v>2</v>
      </c>
      <c r="O49" s="18" t="s">
        <v>102</v>
      </c>
      <c r="P49" s="18" t="s">
        <v>184</v>
      </c>
      <c r="R49" s="64" t="str">
        <f t="shared" si="0"/>
        <v>REC_42</v>
      </c>
      <c r="S49" s="64" t="s">
        <v>1640</v>
      </c>
      <c r="T49" s="64" t="s">
        <v>1641</v>
      </c>
      <c r="U49" s="64" t="s">
        <v>222</v>
      </c>
    </row>
    <row r="50" spans="1:21" s="4" customFormat="1" ht="63" x14ac:dyDescent="0.2">
      <c r="A50" s="12"/>
      <c r="B50" s="60" t="s">
        <v>129</v>
      </c>
      <c r="C50" s="60" t="s">
        <v>1642</v>
      </c>
      <c r="D50" s="60" t="s">
        <v>1404</v>
      </c>
      <c r="E50" s="60" t="s">
        <v>1643</v>
      </c>
      <c r="F50" s="60" t="s">
        <v>1644</v>
      </c>
      <c r="G50" s="103" t="s">
        <v>219</v>
      </c>
      <c r="H50" s="91"/>
      <c r="I50" s="78" t="s">
        <v>101</v>
      </c>
      <c r="J50" s="78" t="s">
        <v>101</v>
      </c>
      <c r="K50" s="98">
        <v>0</v>
      </c>
      <c r="N50" s="31">
        <v>2</v>
      </c>
      <c r="O50" s="18" t="s">
        <v>102</v>
      </c>
      <c r="P50" s="18" t="s">
        <v>184</v>
      </c>
      <c r="R50" s="64" t="str">
        <f t="shared" si="0"/>
        <v>REC_43</v>
      </c>
      <c r="S50" s="64" t="s">
        <v>1645</v>
      </c>
      <c r="T50" s="64" t="s">
        <v>1646</v>
      </c>
      <c r="U50" s="64" t="s">
        <v>222</v>
      </c>
    </row>
    <row r="51" spans="1:21" s="4" customFormat="1" ht="88.2" x14ac:dyDescent="0.2">
      <c r="A51" s="12"/>
      <c r="B51" s="60" t="s">
        <v>129</v>
      </c>
      <c r="C51" s="60" t="s">
        <v>1647</v>
      </c>
      <c r="D51" s="60" t="s">
        <v>1404</v>
      </c>
      <c r="E51" s="60" t="s">
        <v>1648</v>
      </c>
      <c r="F51" s="60" t="s">
        <v>1649</v>
      </c>
      <c r="G51" s="103" t="s">
        <v>219</v>
      </c>
      <c r="H51" s="91"/>
      <c r="I51" s="78" t="s">
        <v>101</v>
      </c>
      <c r="J51" s="78" t="s">
        <v>101</v>
      </c>
      <c r="K51" s="98">
        <v>0</v>
      </c>
      <c r="N51" s="18">
        <v>3</v>
      </c>
      <c r="O51" s="18" t="s">
        <v>102</v>
      </c>
      <c r="P51" s="18" t="s">
        <v>133</v>
      </c>
      <c r="R51" s="64" t="str">
        <f t="shared" si="0"/>
        <v>REC_44</v>
      </c>
      <c r="S51" s="64" t="s">
        <v>1650</v>
      </c>
      <c r="T51" s="64" t="s">
        <v>1651</v>
      </c>
      <c r="U51" s="64" t="s">
        <v>222</v>
      </c>
    </row>
    <row r="52" spans="1:21" s="4" customFormat="1" ht="63" x14ac:dyDescent="0.2">
      <c r="A52" s="12"/>
      <c r="B52" s="60" t="s">
        <v>129</v>
      </c>
      <c r="C52" s="60" t="s">
        <v>1652</v>
      </c>
      <c r="D52" s="60" t="s">
        <v>1404</v>
      </c>
      <c r="E52" s="60" t="s">
        <v>1653</v>
      </c>
      <c r="F52" s="60" t="s">
        <v>1654</v>
      </c>
      <c r="G52" s="103" t="s">
        <v>1655</v>
      </c>
      <c r="H52" s="91"/>
      <c r="I52" s="78" t="s">
        <v>101</v>
      </c>
      <c r="J52" s="78" t="s">
        <v>101</v>
      </c>
      <c r="K52" s="98">
        <v>0</v>
      </c>
      <c r="N52" s="31">
        <v>2</v>
      </c>
      <c r="O52" s="18" t="s">
        <v>102</v>
      </c>
      <c r="P52" s="18" t="s">
        <v>184</v>
      </c>
      <c r="R52" s="64" t="str">
        <f t="shared" si="0"/>
        <v>REC_45</v>
      </c>
      <c r="S52" s="64" t="s">
        <v>1656</v>
      </c>
      <c r="T52" s="64" t="s">
        <v>1657</v>
      </c>
      <c r="U52" s="64" t="s">
        <v>1658</v>
      </c>
    </row>
    <row r="53" spans="1:21" s="4" customFormat="1" ht="75.599999999999994" x14ac:dyDescent="0.2">
      <c r="A53" s="12"/>
      <c r="B53" s="60" t="s">
        <v>129</v>
      </c>
      <c r="C53" s="60" t="s">
        <v>1659</v>
      </c>
      <c r="D53" s="60" t="s">
        <v>1404</v>
      </c>
      <c r="E53" s="60" t="s">
        <v>1660</v>
      </c>
      <c r="F53" s="60" t="s">
        <v>1661</v>
      </c>
      <c r="G53" s="103" t="s">
        <v>219</v>
      </c>
      <c r="H53" s="91"/>
      <c r="I53" s="78" t="s">
        <v>101</v>
      </c>
      <c r="J53" s="78" t="s">
        <v>101</v>
      </c>
      <c r="K53" s="98">
        <v>0</v>
      </c>
      <c r="N53" s="31">
        <v>2</v>
      </c>
      <c r="O53" s="18" t="s">
        <v>102</v>
      </c>
      <c r="P53" s="18" t="s">
        <v>184</v>
      </c>
      <c r="R53" s="64" t="str">
        <f t="shared" si="0"/>
        <v>REC_46</v>
      </c>
      <c r="S53" s="64" t="s">
        <v>1662</v>
      </c>
      <c r="T53" s="64" t="s">
        <v>1663</v>
      </c>
      <c r="U53" s="64" t="s">
        <v>222</v>
      </c>
    </row>
    <row r="54" spans="1:21" s="4" customFormat="1" ht="63" x14ac:dyDescent="0.2">
      <c r="A54" s="12"/>
      <c r="B54" s="60" t="s">
        <v>129</v>
      </c>
      <c r="C54" s="60" t="s">
        <v>1664</v>
      </c>
      <c r="D54" s="60" t="s">
        <v>1404</v>
      </c>
      <c r="E54" s="60" t="s">
        <v>1665</v>
      </c>
      <c r="F54" s="60" t="s">
        <v>1666</v>
      </c>
      <c r="G54" s="103" t="s">
        <v>219</v>
      </c>
      <c r="H54" s="91"/>
      <c r="I54" s="78" t="s">
        <v>101</v>
      </c>
      <c r="J54" s="78" t="s">
        <v>101</v>
      </c>
      <c r="K54" s="98">
        <v>0</v>
      </c>
      <c r="N54" s="18">
        <v>3</v>
      </c>
      <c r="O54" s="18" t="s">
        <v>102</v>
      </c>
      <c r="P54" s="18" t="s">
        <v>133</v>
      </c>
      <c r="R54" s="64" t="str">
        <f t="shared" si="0"/>
        <v>REC_47</v>
      </c>
      <c r="S54" s="64" t="s">
        <v>1667</v>
      </c>
      <c r="T54" s="64" t="s">
        <v>1668</v>
      </c>
      <c r="U54" s="64" t="s">
        <v>222</v>
      </c>
    </row>
    <row r="55" spans="1:21" s="4" customFormat="1" ht="88.2" x14ac:dyDescent="0.2">
      <c r="A55" s="12"/>
      <c r="B55" s="60" t="s">
        <v>129</v>
      </c>
      <c r="C55" s="60" t="s">
        <v>1669</v>
      </c>
      <c r="D55" s="60" t="s">
        <v>1404</v>
      </c>
      <c r="E55" s="60" t="s">
        <v>1670</v>
      </c>
      <c r="F55" s="60" t="s">
        <v>1671</v>
      </c>
      <c r="G55" s="103" t="s">
        <v>219</v>
      </c>
      <c r="H55" s="91"/>
      <c r="I55" s="78" t="s">
        <v>101</v>
      </c>
      <c r="J55" s="78" t="s">
        <v>101</v>
      </c>
      <c r="K55" s="98">
        <v>0</v>
      </c>
      <c r="N55" s="18">
        <v>3</v>
      </c>
      <c r="O55" s="18" t="s">
        <v>102</v>
      </c>
      <c r="P55" s="18" t="s">
        <v>133</v>
      </c>
      <c r="R55" s="64" t="str">
        <f t="shared" si="0"/>
        <v>REC_48</v>
      </c>
      <c r="S55" s="64" t="s">
        <v>1672</v>
      </c>
      <c r="T55" s="64" t="s">
        <v>1673</v>
      </c>
      <c r="U55" s="64" t="s">
        <v>222</v>
      </c>
    </row>
    <row r="56" spans="1:21" s="4" customFormat="1" ht="63" x14ac:dyDescent="0.2">
      <c r="A56" s="12"/>
      <c r="B56" s="60" t="s">
        <v>85</v>
      </c>
      <c r="C56" s="60" t="s">
        <v>1674</v>
      </c>
      <c r="D56" s="60" t="s">
        <v>1404</v>
      </c>
      <c r="E56" s="60" t="s">
        <v>1675</v>
      </c>
      <c r="F56" s="60" t="s">
        <v>1676</v>
      </c>
      <c r="G56" s="103" t="s">
        <v>219</v>
      </c>
      <c r="H56" s="91" t="s">
        <v>1677</v>
      </c>
      <c r="I56" s="78" t="s">
        <v>101</v>
      </c>
      <c r="J56" s="78" t="s">
        <v>101</v>
      </c>
      <c r="K56" s="98">
        <v>0</v>
      </c>
      <c r="N56" s="18">
        <v>2</v>
      </c>
      <c r="O56" s="18" t="s">
        <v>102</v>
      </c>
      <c r="P56" s="18" t="s">
        <v>184</v>
      </c>
      <c r="R56" s="64" t="str">
        <f t="shared" si="0"/>
        <v>REC_49</v>
      </c>
      <c r="S56" s="64" t="s">
        <v>1678</v>
      </c>
      <c r="T56" s="64" t="s">
        <v>1679</v>
      </c>
      <c r="U56" s="64" t="s">
        <v>222</v>
      </c>
    </row>
    <row r="57" spans="1:21" s="4" customFormat="1" ht="25.2" x14ac:dyDescent="0.2">
      <c r="A57" s="12"/>
      <c r="B57" s="60" t="s">
        <v>85</v>
      </c>
      <c r="C57" s="60" t="s">
        <v>1680</v>
      </c>
      <c r="D57" s="60" t="s">
        <v>1404</v>
      </c>
      <c r="E57" s="60" t="s">
        <v>1681</v>
      </c>
      <c r="F57" s="60" t="s">
        <v>1682</v>
      </c>
      <c r="G57" s="103" t="s">
        <v>753</v>
      </c>
      <c r="H57" s="91"/>
      <c r="I57" s="78" t="s">
        <v>101</v>
      </c>
      <c r="J57" s="78" t="s">
        <v>101</v>
      </c>
      <c r="K57" s="98">
        <v>0</v>
      </c>
      <c r="N57" s="18">
        <v>2</v>
      </c>
      <c r="O57" s="18" t="s">
        <v>102</v>
      </c>
      <c r="P57" s="18" t="s">
        <v>184</v>
      </c>
      <c r="R57" s="64" t="str">
        <f t="shared" si="0"/>
        <v>REC_50</v>
      </c>
      <c r="S57" s="64" t="s">
        <v>1683</v>
      </c>
      <c r="T57" s="64" t="s">
        <v>1684</v>
      </c>
      <c r="U57" s="64" t="s">
        <v>756</v>
      </c>
    </row>
    <row r="58" spans="1:21" s="4" customFormat="1" ht="88.2" x14ac:dyDescent="0.2">
      <c r="A58" s="12"/>
      <c r="B58" s="60" t="s">
        <v>129</v>
      </c>
      <c r="C58" s="60" t="s">
        <v>1685</v>
      </c>
      <c r="D58" s="60" t="s">
        <v>1404</v>
      </c>
      <c r="E58" s="60" t="s">
        <v>1686</v>
      </c>
      <c r="F58" s="60" t="s">
        <v>1687</v>
      </c>
      <c r="G58" s="103" t="s">
        <v>219</v>
      </c>
      <c r="H58" s="91"/>
      <c r="I58" s="78" t="s">
        <v>101</v>
      </c>
      <c r="J58" s="78" t="s">
        <v>101</v>
      </c>
      <c r="K58" s="98">
        <v>0</v>
      </c>
      <c r="N58" s="18">
        <v>3</v>
      </c>
      <c r="O58" s="18" t="s">
        <v>102</v>
      </c>
      <c r="P58" s="18" t="s">
        <v>133</v>
      </c>
      <c r="R58" s="64" t="str">
        <f t="shared" si="0"/>
        <v>REC_51</v>
      </c>
      <c r="S58" s="64" t="s">
        <v>1688</v>
      </c>
      <c r="T58" s="64" t="s">
        <v>1689</v>
      </c>
      <c r="U58" s="64" t="s">
        <v>222</v>
      </c>
    </row>
    <row r="59" spans="1:21" s="4" customFormat="1" ht="88.2" x14ac:dyDescent="0.2">
      <c r="A59" s="12"/>
      <c r="B59" s="60" t="s">
        <v>129</v>
      </c>
      <c r="C59" s="60" t="s">
        <v>1690</v>
      </c>
      <c r="D59" s="60" t="s">
        <v>1404</v>
      </c>
      <c r="E59" s="60" t="s">
        <v>1691</v>
      </c>
      <c r="F59" s="60" t="s">
        <v>1692</v>
      </c>
      <c r="G59" s="103" t="s">
        <v>5485</v>
      </c>
      <c r="H59" s="91"/>
      <c r="I59" s="78" t="s">
        <v>101</v>
      </c>
      <c r="J59" s="78" t="s">
        <v>101</v>
      </c>
      <c r="K59" s="98">
        <v>0</v>
      </c>
      <c r="N59" s="18">
        <v>3</v>
      </c>
      <c r="O59" s="18" t="s">
        <v>102</v>
      </c>
      <c r="P59" s="18" t="s">
        <v>133</v>
      </c>
      <c r="R59" s="64" t="str">
        <f t="shared" si="0"/>
        <v>REC_52</v>
      </c>
      <c r="S59" s="64" t="s">
        <v>1693</v>
      </c>
      <c r="T59" s="64" t="s">
        <v>1694</v>
      </c>
      <c r="U59" s="64" t="s">
        <v>207</v>
      </c>
    </row>
    <row r="60" spans="1:21" s="4" customFormat="1" ht="88.2" x14ac:dyDescent="0.2">
      <c r="A60" s="12"/>
      <c r="B60" s="64" t="s">
        <v>85</v>
      </c>
      <c r="C60" s="60" t="s">
        <v>1695</v>
      </c>
      <c r="D60" s="64" t="s">
        <v>1404</v>
      </c>
      <c r="E60" s="64" t="s">
        <v>1696</v>
      </c>
      <c r="F60" s="64" t="s">
        <v>1697</v>
      </c>
      <c r="G60" s="102" t="s">
        <v>1469</v>
      </c>
      <c r="H60" s="91"/>
      <c r="I60" s="78" t="s">
        <v>101</v>
      </c>
      <c r="J60" s="78" t="s">
        <v>101</v>
      </c>
      <c r="K60" s="98">
        <v>0</v>
      </c>
      <c r="N60" s="18">
        <v>3</v>
      </c>
      <c r="O60" s="18" t="s">
        <v>102</v>
      </c>
      <c r="P60" s="18" t="s">
        <v>133</v>
      </c>
      <c r="R60" s="64" t="str">
        <f t="shared" si="0"/>
        <v>REC_53</v>
      </c>
      <c r="S60" s="64" t="s">
        <v>1698</v>
      </c>
      <c r="T60" s="64" t="s">
        <v>1699</v>
      </c>
      <c r="U60" s="64" t="s">
        <v>1472</v>
      </c>
    </row>
    <row r="61" spans="1:21" s="4" customFormat="1" ht="50.4" x14ac:dyDescent="0.2">
      <c r="A61" s="12"/>
      <c r="B61" s="60" t="s">
        <v>85</v>
      </c>
      <c r="C61" s="60" t="s">
        <v>1700</v>
      </c>
      <c r="D61" s="60" t="s">
        <v>1404</v>
      </c>
      <c r="E61" s="60" t="s">
        <v>1701</v>
      </c>
      <c r="F61" s="60" t="s">
        <v>1702</v>
      </c>
      <c r="G61" s="103" t="s">
        <v>1703</v>
      </c>
      <c r="H61" s="91" t="s">
        <v>1704</v>
      </c>
      <c r="I61" s="78" t="s">
        <v>101</v>
      </c>
      <c r="J61" s="78" t="s">
        <v>101</v>
      </c>
      <c r="K61" s="98">
        <v>1</v>
      </c>
      <c r="N61" s="18">
        <v>2</v>
      </c>
      <c r="O61" s="18" t="s">
        <v>102</v>
      </c>
      <c r="P61" s="18" t="s">
        <v>184</v>
      </c>
      <c r="R61" s="64" t="str">
        <f t="shared" si="0"/>
        <v>REC_54</v>
      </c>
      <c r="S61" s="64" t="s">
        <v>1705</v>
      </c>
      <c r="T61" s="64" t="s">
        <v>1706</v>
      </c>
      <c r="U61" s="64" t="s">
        <v>1707</v>
      </c>
    </row>
    <row r="62" spans="1:21" s="4" customFormat="1" ht="37.799999999999997" x14ac:dyDescent="0.2">
      <c r="A62" s="12"/>
      <c r="B62" s="60" t="s">
        <v>85</v>
      </c>
      <c r="C62" s="60" t="s">
        <v>1708</v>
      </c>
      <c r="D62" s="60" t="s">
        <v>1404</v>
      </c>
      <c r="E62" s="60" t="s">
        <v>1709</v>
      </c>
      <c r="F62" s="60" t="s">
        <v>1710</v>
      </c>
      <c r="G62" s="103" t="s">
        <v>418</v>
      </c>
      <c r="H62" s="91"/>
      <c r="I62" s="78" t="s">
        <v>101</v>
      </c>
      <c r="J62" s="78" t="s">
        <v>101</v>
      </c>
      <c r="K62" s="98">
        <v>0</v>
      </c>
      <c r="N62" s="18">
        <v>3</v>
      </c>
      <c r="O62" s="18" t="s">
        <v>102</v>
      </c>
      <c r="P62" s="18" t="s">
        <v>133</v>
      </c>
      <c r="R62" s="64" t="str">
        <f t="shared" si="0"/>
        <v>REC_55</v>
      </c>
      <c r="S62" s="64" t="s">
        <v>1711</v>
      </c>
      <c r="T62" s="64" t="s">
        <v>1712</v>
      </c>
      <c r="U62" s="64" t="s">
        <v>744</v>
      </c>
    </row>
    <row r="63" spans="1:21" s="4" customFormat="1" ht="37.799999999999997" x14ac:dyDescent="0.2">
      <c r="A63" s="12"/>
      <c r="B63" s="64" t="s">
        <v>85</v>
      </c>
      <c r="C63" s="60" t="s">
        <v>1713</v>
      </c>
      <c r="D63" s="64" t="s">
        <v>1404</v>
      </c>
      <c r="E63" s="64" t="s">
        <v>1714</v>
      </c>
      <c r="F63" s="64" t="s">
        <v>1715</v>
      </c>
      <c r="G63" s="103" t="s">
        <v>418</v>
      </c>
      <c r="H63" s="91"/>
      <c r="I63" s="78" t="s">
        <v>101</v>
      </c>
      <c r="J63" s="78" t="s">
        <v>101</v>
      </c>
      <c r="K63" s="98">
        <v>0</v>
      </c>
      <c r="N63" s="18">
        <v>2</v>
      </c>
      <c r="O63" s="18" t="s">
        <v>102</v>
      </c>
      <c r="P63" s="18" t="s">
        <v>184</v>
      </c>
      <c r="R63" s="64" t="str">
        <f t="shared" si="0"/>
        <v>REC_56</v>
      </c>
      <c r="S63" s="64" t="s">
        <v>1716</v>
      </c>
      <c r="T63" s="64" t="s">
        <v>1717</v>
      </c>
      <c r="U63" s="64" t="s">
        <v>744</v>
      </c>
    </row>
    <row r="64" spans="1:21" ht="12.6" x14ac:dyDescent="0.2">
      <c r="I64" s="52"/>
      <c r="J64" s="52"/>
    </row>
    <row r="65" spans="9:10" ht="12.6" x14ac:dyDescent="0.2">
      <c r="I65" s="52"/>
      <c r="J65" s="52"/>
    </row>
    <row r="66" spans="9:10" ht="12.6" x14ac:dyDescent="0.2">
      <c r="I66" s="52"/>
      <c r="J66" s="52"/>
    </row>
    <row r="67" spans="9:10" ht="12.6" x14ac:dyDescent="0.2">
      <c r="I67" s="52"/>
      <c r="J67" s="52"/>
    </row>
    <row r="68" spans="9:10" ht="12.6" x14ac:dyDescent="0.2">
      <c r="I68" s="52"/>
      <c r="J68" s="52"/>
    </row>
    <row r="69" spans="9:10" ht="12.6" x14ac:dyDescent="0.2">
      <c r="I69" s="52"/>
      <c r="J69" s="52"/>
    </row>
    <row r="70" spans="9:10" ht="12.6" x14ac:dyDescent="0.2">
      <c r="I70" s="52"/>
      <c r="J70" s="52"/>
    </row>
    <row r="71" spans="9:10" ht="12.6" x14ac:dyDescent="0.2">
      <c r="I71" s="52"/>
      <c r="J71" s="52"/>
    </row>
    <row r="72" spans="9:10" ht="12.6" x14ac:dyDescent="0.2">
      <c r="I72" s="52"/>
      <c r="J72" s="52"/>
    </row>
    <row r="73" spans="9:10" ht="12.6" x14ac:dyDescent="0.2">
      <c r="I73" s="52"/>
      <c r="J73" s="52"/>
    </row>
    <row r="74" spans="9:10" ht="12.6" x14ac:dyDescent="0.2">
      <c r="I74" s="52"/>
      <c r="J74" s="52"/>
    </row>
    <row r="75" spans="9:10" ht="12.6" x14ac:dyDescent="0.2">
      <c r="I75" s="52"/>
      <c r="J75" s="52"/>
    </row>
    <row r="76" spans="9:10" ht="12.6" x14ac:dyDescent="0.2">
      <c r="I76" s="52"/>
      <c r="J76" s="52"/>
    </row>
    <row r="77" spans="9:10" ht="12.6" x14ac:dyDescent="0.2">
      <c r="I77" s="52"/>
      <c r="J77" s="52"/>
    </row>
    <row r="78" spans="9:10" ht="12.6" x14ac:dyDescent="0.2">
      <c r="I78" s="52"/>
      <c r="J78" s="52"/>
    </row>
    <row r="79" spans="9:10" ht="12.6" x14ac:dyDescent="0.2">
      <c r="I79" s="52"/>
      <c r="J79" s="52"/>
    </row>
    <row r="80" spans="9:10" ht="12.6" x14ac:dyDescent="0.2">
      <c r="I80" s="52"/>
      <c r="J80" s="52"/>
    </row>
    <row r="81" spans="9:10" ht="12.6" x14ac:dyDescent="0.2">
      <c r="I81" s="52"/>
      <c r="J81" s="52"/>
    </row>
    <row r="82" spans="9:10" ht="12.6" x14ac:dyDescent="0.2">
      <c r="I82" s="52"/>
      <c r="J82" s="52"/>
    </row>
    <row r="83" spans="9:10" ht="12.6" x14ac:dyDescent="0.2">
      <c r="I83" s="52"/>
      <c r="J83" s="52"/>
    </row>
    <row r="84" spans="9:10" ht="12.6" x14ac:dyDescent="0.2">
      <c r="I84" s="52"/>
      <c r="J84" s="52"/>
    </row>
    <row r="85" spans="9:10" ht="12.6" x14ac:dyDescent="0.2">
      <c r="I85" s="52"/>
      <c r="J85" s="52"/>
    </row>
    <row r="86" spans="9:10" ht="12.6" x14ac:dyDescent="0.2">
      <c r="I86" s="52"/>
      <c r="J86" s="52"/>
    </row>
    <row r="87" spans="9:10" ht="12.6" x14ac:dyDescent="0.2">
      <c r="I87" s="52"/>
      <c r="J87" s="52"/>
    </row>
    <row r="88" spans="9:10" ht="12.6" x14ac:dyDescent="0.2">
      <c r="I88" s="52"/>
      <c r="J88" s="52"/>
    </row>
    <row r="89" spans="9:10" ht="12.6" x14ac:dyDescent="0.2">
      <c r="I89" s="52"/>
      <c r="J89" s="52"/>
    </row>
    <row r="90" spans="9:10" ht="12.6" x14ac:dyDescent="0.2">
      <c r="I90" s="52"/>
      <c r="J90" s="52"/>
    </row>
    <row r="91" spans="9:10" ht="12.6" x14ac:dyDescent="0.2">
      <c r="I91" s="52"/>
      <c r="J91" s="52"/>
    </row>
    <row r="92" spans="9:10" ht="12.6" x14ac:dyDescent="0.2">
      <c r="I92" s="52"/>
      <c r="J92" s="52"/>
    </row>
    <row r="93" spans="9:10" ht="12.6" x14ac:dyDescent="0.2">
      <c r="I93" s="52"/>
      <c r="J93" s="52"/>
    </row>
    <row r="94" spans="9:10" ht="12.6" x14ac:dyDescent="0.2">
      <c r="I94" s="52"/>
      <c r="J94" s="52"/>
    </row>
    <row r="95" spans="9:10" ht="12.6" x14ac:dyDescent="0.2">
      <c r="I95" s="52"/>
      <c r="J95" s="52"/>
    </row>
    <row r="96" spans="9:10" ht="12.6" x14ac:dyDescent="0.2">
      <c r="I96" s="52"/>
      <c r="J96" s="52"/>
    </row>
    <row r="97" spans="9:10" ht="12.6" x14ac:dyDescent="0.2">
      <c r="I97" s="52"/>
      <c r="J97" s="52"/>
    </row>
    <row r="98" spans="9:10" ht="12.6" x14ac:dyDescent="0.2">
      <c r="I98" s="52"/>
      <c r="J98" s="52"/>
    </row>
    <row r="99" spans="9:10" ht="12.6" x14ac:dyDescent="0.2">
      <c r="I99" s="52"/>
      <c r="J99" s="52"/>
    </row>
    <row r="100" spans="9:10" ht="12.6" x14ac:dyDescent="0.2">
      <c r="I100" s="52"/>
      <c r="J100" s="52"/>
    </row>
    <row r="101" spans="9:10" ht="12.6" x14ac:dyDescent="0.2">
      <c r="I101" s="52"/>
      <c r="J101" s="52"/>
    </row>
    <row r="102" spans="9:10" ht="12.6" x14ac:dyDescent="0.2">
      <c r="I102" s="52"/>
      <c r="J102" s="52"/>
    </row>
    <row r="103" spans="9:10" ht="12.6" x14ac:dyDescent="0.2">
      <c r="I103" s="52"/>
      <c r="J103" s="52"/>
    </row>
    <row r="104" spans="9:10" ht="12.6" x14ac:dyDescent="0.2">
      <c r="I104" s="52"/>
      <c r="J104" s="52"/>
    </row>
    <row r="105" spans="9:10" ht="12.6" x14ac:dyDescent="0.2">
      <c r="I105" s="52"/>
      <c r="J105" s="52"/>
    </row>
    <row r="106" spans="9:10" ht="12.6" x14ac:dyDescent="0.2">
      <c r="I106" s="52"/>
      <c r="J106" s="52"/>
    </row>
    <row r="107" spans="9:10" ht="12.6" x14ac:dyDescent="0.2">
      <c r="I107" s="52"/>
      <c r="J107" s="52"/>
    </row>
    <row r="108" spans="9:10" ht="12.6" x14ac:dyDescent="0.2">
      <c r="I108" s="52"/>
      <c r="J108" s="52"/>
    </row>
    <row r="109" spans="9:10" ht="12.6" x14ac:dyDescent="0.2">
      <c r="I109" s="52"/>
      <c r="J109" s="52"/>
    </row>
    <row r="110" spans="9:10" ht="12.6" x14ac:dyDescent="0.2">
      <c r="I110" s="52"/>
      <c r="J110" s="52"/>
    </row>
    <row r="111" spans="9:10" ht="12.6" x14ac:dyDescent="0.2">
      <c r="I111" s="52"/>
      <c r="J111" s="52"/>
    </row>
    <row r="112" spans="9:10" ht="12.6" x14ac:dyDescent="0.2">
      <c r="I112" s="52"/>
      <c r="J112" s="52"/>
    </row>
    <row r="113" spans="9:10" ht="12.6" x14ac:dyDescent="0.2">
      <c r="I113" s="52"/>
      <c r="J113" s="52"/>
    </row>
    <row r="114" spans="9:10" ht="12.6" x14ac:dyDescent="0.2">
      <c r="I114" s="52"/>
      <c r="J114" s="52"/>
    </row>
    <row r="115" spans="9:10" ht="12.6" x14ac:dyDescent="0.2">
      <c r="I115" s="52"/>
      <c r="J115" s="52"/>
    </row>
    <row r="116" spans="9:10" ht="12.6" x14ac:dyDescent="0.2">
      <c r="I116" s="52"/>
      <c r="J116" s="52"/>
    </row>
    <row r="117" spans="9:10" ht="12.6" x14ac:dyDescent="0.2">
      <c r="I117" s="52"/>
      <c r="J117" s="52"/>
    </row>
    <row r="118" spans="9:10" ht="12.6" x14ac:dyDescent="0.2">
      <c r="I118" s="52"/>
      <c r="J118" s="52"/>
    </row>
    <row r="119" spans="9:10" ht="12.6" x14ac:dyDescent="0.2">
      <c r="I119" s="52"/>
      <c r="J119" s="52"/>
    </row>
    <row r="120" spans="9:10" ht="12.6" x14ac:dyDescent="0.2">
      <c r="I120" s="52"/>
      <c r="J120" s="52"/>
    </row>
    <row r="121" spans="9:10" ht="12.6" x14ac:dyDescent="0.2">
      <c r="I121" s="52"/>
      <c r="J121" s="52"/>
    </row>
    <row r="122" spans="9:10" ht="12.6" x14ac:dyDescent="0.2">
      <c r="I122" s="52"/>
      <c r="J122" s="52"/>
    </row>
    <row r="123" spans="9:10" ht="12.6" x14ac:dyDescent="0.2">
      <c r="I123" s="52"/>
      <c r="J123" s="52"/>
    </row>
    <row r="124" spans="9:10" ht="12.6" x14ac:dyDescent="0.2">
      <c r="I124" s="52"/>
      <c r="J124" s="52"/>
    </row>
    <row r="125" spans="9:10" ht="12.6" x14ac:dyDescent="0.2">
      <c r="I125" s="52"/>
      <c r="J125" s="52"/>
    </row>
    <row r="126" spans="9:10" ht="12.6" x14ac:dyDescent="0.2">
      <c r="I126" s="52"/>
      <c r="J126" s="52"/>
    </row>
    <row r="127" spans="9:10" ht="12.6" x14ac:dyDescent="0.2">
      <c r="I127" s="52"/>
      <c r="J127" s="52"/>
    </row>
    <row r="128" spans="9:10" ht="12.6" x14ac:dyDescent="0.2">
      <c r="I128" s="52"/>
      <c r="J128" s="52"/>
    </row>
    <row r="129" spans="9:10" ht="12.6" x14ac:dyDescent="0.2">
      <c r="I129" s="52"/>
      <c r="J129" s="52"/>
    </row>
    <row r="130" spans="9:10" ht="12.6" x14ac:dyDescent="0.2">
      <c r="I130" s="52"/>
      <c r="J130" s="52"/>
    </row>
    <row r="131" spans="9:10" ht="12.6" x14ac:dyDescent="0.2">
      <c r="I131" s="52"/>
      <c r="J131" s="52"/>
    </row>
    <row r="132" spans="9:10" ht="12.6" x14ac:dyDescent="0.2">
      <c r="I132" s="52"/>
      <c r="J132" s="52"/>
    </row>
    <row r="133" spans="9:10" ht="12.6" x14ac:dyDescent="0.2">
      <c r="I133" s="52"/>
      <c r="J133" s="52"/>
    </row>
    <row r="134" spans="9:10" ht="12.6" x14ac:dyDescent="0.2">
      <c r="I134" s="52"/>
      <c r="J134" s="52"/>
    </row>
    <row r="135" spans="9:10" ht="12.6" x14ac:dyDescent="0.2">
      <c r="I135" s="52"/>
      <c r="J135" s="52"/>
    </row>
    <row r="136" spans="9:10" ht="12.6" x14ac:dyDescent="0.2">
      <c r="I136" s="52"/>
      <c r="J136" s="52"/>
    </row>
    <row r="137" spans="9:10" ht="12.6" x14ac:dyDescent="0.2">
      <c r="I137" s="52"/>
      <c r="J137" s="52"/>
    </row>
    <row r="138" spans="9:10" ht="12.6" x14ac:dyDescent="0.2">
      <c r="I138" s="52"/>
      <c r="J138" s="52"/>
    </row>
    <row r="139" spans="9:10" ht="12.6" x14ac:dyDescent="0.2">
      <c r="I139" s="52"/>
      <c r="J139" s="52"/>
    </row>
    <row r="140" spans="9:10" ht="12.6" x14ac:dyDescent="0.2">
      <c r="I140" s="52"/>
      <c r="J140" s="52"/>
    </row>
    <row r="141" spans="9:10" ht="12.6" x14ac:dyDescent="0.2">
      <c r="I141" s="52"/>
      <c r="J141" s="52"/>
    </row>
    <row r="142" spans="9:10" ht="12.6" x14ac:dyDescent="0.2">
      <c r="I142" s="52"/>
      <c r="J142" s="52"/>
    </row>
    <row r="143" spans="9:10" ht="12.6" x14ac:dyDescent="0.2">
      <c r="I143" s="52"/>
      <c r="J143" s="52"/>
    </row>
    <row r="144" spans="9:10" ht="12.6" x14ac:dyDescent="0.2">
      <c r="I144" s="52"/>
      <c r="J144" s="52"/>
    </row>
    <row r="145" spans="9:10" ht="12.6" x14ac:dyDescent="0.2">
      <c r="I145" s="52"/>
      <c r="J145" s="52"/>
    </row>
    <row r="146" spans="9:10" ht="12.6" x14ac:dyDescent="0.2">
      <c r="I146" s="52"/>
      <c r="J146" s="52"/>
    </row>
    <row r="147" spans="9:10" ht="12.6" x14ac:dyDescent="0.2">
      <c r="I147" s="52"/>
      <c r="J147" s="52"/>
    </row>
    <row r="148" spans="9:10" ht="12.6" x14ac:dyDescent="0.2">
      <c r="I148" s="52"/>
      <c r="J148" s="52"/>
    </row>
    <row r="149" spans="9:10" ht="12.6" x14ac:dyDescent="0.2">
      <c r="I149" s="52"/>
      <c r="J149" s="52"/>
    </row>
    <row r="150" spans="9:10" ht="12.6" x14ac:dyDescent="0.2">
      <c r="I150" s="52"/>
      <c r="J150" s="52"/>
    </row>
    <row r="151" spans="9:10" ht="12.6" x14ac:dyDescent="0.2">
      <c r="I151" s="52"/>
      <c r="J151" s="52"/>
    </row>
    <row r="152" spans="9:10" ht="12.6" x14ac:dyDescent="0.2">
      <c r="I152" s="52"/>
      <c r="J152" s="52"/>
    </row>
    <row r="153" spans="9:10" ht="12.6" x14ac:dyDescent="0.2">
      <c r="I153" s="52"/>
      <c r="J153" s="52"/>
    </row>
    <row r="154" spans="9:10" ht="12.6" x14ac:dyDescent="0.2">
      <c r="I154" s="52"/>
      <c r="J154" s="52"/>
    </row>
    <row r="155" spans="9:10" ht="12.6" x14ac:dyDescent="0.2">
      <c r="I155" s="52"/>
      <c r="J155" s="52"/>
    </row>
    <row r="156" spans="9:10" ht="12.6" x14ac:dyDescent="0.2">
      <c r="I156" s="52"/>
      <c r="J156" s="52"/>
    </row>
    <row r="157" spans="9:10" ht="12.6" x14ac:dyDescent="0.2">
      <c r="I157" s="52"/>
      <c r="J157" s="52"/>
    </row>
    <row r="158" spans="9:10" ht="12.6" x14ac:dyDescent="0.2">
      <c r="I158" s="52"/>
      <c r="J158" s="52"/>
    </row>
    <row r="159" spans="9:10" ht="12.6" x14ac:dyDescent="0.2">
      <c r="I159" s="52"/>
      <c r="J159" s="52"/>
    </row>
    <row r="160" spans="9:10" ht="12.6" x14ac:dyDescent="0.2">
      <c r="I160" s="52"/>
      <c r="J160" s="52"/>
    </row>
    <row r="161" spans="9:10" ht="12.6" x14ac:dyDescent="0.2">
      <c r="I161" s="52"/>
      <c r="J161" s="52"/>
    </row>
    <row r="162" spans="9:10" ht="12.6" x14ac:dyDescent="0.2">
      <c r="I162" s="52"/>
      <c r="J162" s="52"/>
    </row>
    <row r="163" spans="9:10" ht="12.6" x14ac:dyDescent="0.2">
      <c r="I163" s="52"/>
      <c r="J163" s="52"/>
    </row>
    <row r="164" spans="9:10" ht="12.6" x14ac:dyDescent="0.2">
      <c r="I164" s="52"/>
      <c r="J164" s="52"/>
    </row>
    <row r="165" spans="9:10" ht="12.6" x14ac:dyDescent="0.2">
      <c r="I165" s="52"/>
      <c r="J165" s="52"/>
    </row>
    <row r="166" spans="9:10" ht="12.6" x14ac:dyDescent="0.2">
      <c r="I166" s="52"/>
      <c r="J166" s="52"/>
    </row>
    <row r="167" spans="9:10" ht="12.6" x14ac:dyDescent="0.2">
      <c r="I167" s="52"/>
      <c r="J167" s="52"/>
    </row>
    <row r="168" spans="9:10" ht="12.6" x14ac:dyDescent="0.2">
      <c r="I168" s="52"/>
      <c r="J168" s="52"/>
    </row>
    <row r="169" spans="9:10" ht="12.6" x14ac:dyDescent="0.2">
      <c r="I169" s="52"/>
      <c r="J169" s="52"/>
    </row>
    <row r="170" spans="9:10" ht="12.6" x14ac:dyDescent="0.2">
      <c r="I170" s="52"/>
      <c r="J170" s="52"/>
    </row>
    <row r="171" spans="9:10" ht="12.6" x14ac:dyDescent="0.2">
      <c r="I171" s="52"/>
      <c r="J171" s="52"/>
    </row>
    <row r="172" spans="9:10" ht="12.6" x14ac:dyDescent="0.2">
      <c r="I172" s="52"/>
      <c r="J172" s="52"/>
    </row>
    <row r="173" spans="9:10" ht="12.6" x14ac:dyDescent="0.2">
      <c r="I173" s="52"/>
      <c r="J173" s="52"/>
    </row>
    <row r="174" spans="9:10" ht="12.6" x14ac:dyDescent="0.2">
      <c r="I174" s="52"/>
      <c r="J174" s="52"/>
    </row>
    <row r="175" spans="9:10" ht="12.6" x14ac:dyDescent="0.2">
      <c r="I175" s="52"/>
      <c r="J175" s="52"/>
    </row>
    <row r="176" spans="9:10" ht="12.6" x14ac:dyDescent="0.2">
      <c r="I176" s="52"/>
      <c r="J176" s="52"/>
    </row>
    <row r="177" spans="9:10" ht="12.6" x14ac:dyDescent="0.2">
      <c r="I177" s="52"/>
      <c r="J177" s="52"/>
    </row>
    <row r="178" spans="9:10" ht="12.6" x14ac:dyDescent="0.2">
      <c r="I178" s="52"/>
      <c r="J178" s="52"/>
    </row>
    <row r="179" spans="9:10" ht="12.6" x14ac:dyDescent="0.2">
      <c r="I179" s="52"/>
      <c r="J179" s="52"/>
    </row>
    <row r="180" spans="9:10" ht="12.6" x14ac:dyDescent="0.2">
      <c r="I180" s="52"/>
      <c r="J180" s="52"/>
    </row>
    <row r="181" spans="9:10" ht="12.6" x14ac:dyDescent="0.2">
      <c r="I181" s="52"/>
      <c r="J181" s="52"/>
    </row>
    <row r="182" spans="9:10" ht="12.6" x14ac:dyDescent="0.2">
      <c r="I182" s="52"/>
      <c r="J182" s="52"/>
    </row>
    <row r="183" spans="9:10" ht="12.6" x14ac:dyDescent="0.2">
      <c r="I183" s="52"/>
      <c r="J183" s="52"/>
    </row>
    <row r="184" spans="9:10" ht="12.6" x14ac:dyDescent="0.2">
      <c r="I184" s="52"/>
      <c r="J184" s="52"/>
    </row>
    <row r="185" spans="9:10" ht="12.6" x14ac:dyDescent="0.2">
      <c r="I185" s="52"/>
      <c r="J185" s="52"/>
    </row>
    <row r="186" spans="9:10" ht="12.6" x14ac:dyDescent="0.2">
      <c r="I186" s="52"/>
      <c r="J186" s="52"/>
    </row>
    <row r="187" spans="9:10" ht="12.6" x14ac:dyDescent="0.2">
      <c r="I187" s="52"/>
      <c r="J187" s="52"/>
    </row>
    <row r="188" spans="9:10" ht="12.6" x14ac:dyDescent="0.2">
      <c r="I188" s="52"/>
      <c r="J188" s="52"/>
    </row>
    <row r="189" spans="9:10" ht="12.6" x14ac:dyDescent="0.2">
      <c r="I189" s="52"/>
      <c r="J189" s="52"/>
    </row>
    <row r="190" spans="9:10" ht="12.6" x14ac:dyDescent="0.2">
      <c r="I190" s="52"/>
      <c r="J190" s="52"/>
    </row>
    <row r="191" spans="9:10" ht="12.6" x14ac:dyDescent="0.2">
      <c r="I191" s="52"/>
      <c r="J191" s="52"/>
    </row>
    <row r="192" spans="9:10" ht="12.6" x14ac:dyDescent="0.2">
      <c r="I192" s="52"/>
      <c r="J192" s="52"/>
    </row>
    <row r="193" spans="9:10" ht="12.6" x14ac:dyDescent="0.2">
      <c r="I193" s="52"/>
      <c r="J193" s="52"/>
    </row>
    <row r="194" spans="9:10" ht="12.6" x14ac:dyDescent="0.2">
      <c r="I194" s="52"/>
      <c r="J194" s="52"/>
    </row>
    <row r="195" spans="9:10" ht="12.6" x14ac:dyDescent="0.2">
      <c r="I195" s="52"/>
      <c r="J195" s="52"/>
    </row>
    <row r="196" spans="9:10" ht="12.6" x14ac:dyDescent="0.2">
      <c r="I196" s="52"/>
      <c r="J196" s="52"/>
    </row>
    <row r="197" spans="9:10" ht="12.6" x14ac:dyDescent="0.2">
      <c r="I197" s="52"/>
      <c r="J197" s="52"/>
    </row>
    <row r="198" spans="9:10" ht="12.6" x14ac:dyDescent="0.2">
      <c r="I198" s="52"/>
      <c r="J198" s="52"/>
    </row>
    <row r="199" spans="9:10" ht="12.6" x14ac:dyDescent="0.2">
      <c r="I199" s="52"/>
      <c r="J199" s="52"/>
    </row>
    <row r="200" spans="9:10" ht="12.6" x14ac:dyDescent="0.2">
      <c r="I200" s="52"/>
      <c r="J200" s="52"/>
    </row>
    <row r="201" spans="9:10" ht="12.6" x14ac:dyDescent="0.2">
      <c r="I201" s="52"/>
      <c r="J201" s="52"/>
    </row>
    <row r="202" spans="9:10" ht="12.6" x14ac:dyDescent="0.2">
      <c r="I202" s="52"/>
      <c r="J202" s="52"/>
    </row>
  </sheetData>
  <autoFilter ref="B7:U63" xr:uid="{F9B69AA1-3E47-486F-A799-51A0FA3008C8}"/>
  <mergeCells count="19">
    <mergeCell ref="K5:K6"/>
    <mergeCell ref="I5:I6"/>
    <mergeCell ref="J5:J6"/>
    <mergeCell ref="N5:N6"/>
    <mergeCell ref="O5:O6"/>
    <mergeCell ref="P5:P6"/>
    <mergeCell ref="R5:R6"/>
    <mergeCell ref="S5:S6"/>
    <mergeCell ref="T5:T6"/>
    <mergeCell ref="U5:U6"/>
    <mergeCell ref="A1:A2"/>
    <mergeCell ref="B5:B6"/>
    <mergeCell ref="C5:C6"/>
    <mergeCell ref="H5:H6"/>
    <mergeCell ref="D5:D6"/>
    <mergeCell ref="E5:E6"/>
    <mergeCell ref="F5:F6"/>
    <mergeCell ref="G5:G6"/>
    <mergeCell ref="B1:E2"/>
  </mergeCells>
  <phoneticPr fontId="36" type="noConversion"/>
  <hyperlinks>
    <hyperlink ref="A1:A2" location="'Table of contents'!A1" display="Back to map" xr:uid="{33C20DA1-587A-4FFE-8DC3-8D64514F925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312C-DD3E-44AE-9EF7-AE44B005D817}">
  <sheetPr codeName="Sheet11"/>
  <dimension ref="A1:U53"/>
  <sheetViews>
    <sheetView showGridLines="0" zoomScale="70" zoomScaleNormal="70" workbookViewId="0">
      <pane xSplit="6" ySplit="7" topLeftCell="G8" activePane="bottomRight" state="frozen"/>
      <selection activeCell="D131" sqref="D131"/>
      <selection pane="topRight" activeCell="D131" sqref="D131"/>
      <selection pane="bottomLeft" activeCell="D131" sqref="D131"/>
      <selection pane="bottomRight" activeCell="A3" sqref="A3"/>
    </sheetView>
  </sheetViews>
  <sheetFormatPr defaultColWidth="12.6328125" defaultRowHeight="11.4" x14ac:dyDescent="0.2"/>
  <cols>
    <col min="1" max="1" width="7.6328125" style="65" customWidth="1"/>
    <col min="2" max="2" width="8.90625" style="65" customWidth="1"/>
    <col min="3" max="3" width="7.6328125" style="65" customWidth="1"/>
    <col min="4" max="4" width="12.26953125" style="65" customWidth="1"/>
    <col min="5" max="5" width="18" style="65" customWidth="1"/>
    <col min="6" max="6" width="33.1796875" style="65" customWidth="1"/>
    <col min="7" max="7" width="45.1796875" style="65" customWidth="1"/>
    <col min="8" max="8" width="24.26953125" style="65" customWidth="1"/>
    <col min="9" max="10" width="12.6328125" style="66" customWidth="1"/>
    <col min="11" max="11" width="23.453125" style="65" customWidth="1"/>
    <col min="12" max="13" width="7.6328125" style="65" customWidth="1"/>
    <col min="14" max="16" width="12.6328125" style="65" customWidth="1"/>
    <col min="17" max="17" width="7.6328125" style="65" customWidth="1"/>
    <col min="18" max="18" width="11.7265625" style="65" customWidth="1"/>
    <col min="19" max="19" width="18" style="65" customWidth="1"/>
    <col min="20" max="20" width="33.1796875" style="65" customWidth="1"/>
    <col min="21" max="21" width="45.1796875" style="65" customWidth="1"/>
    <col min="22" max="16384" width="12.6328125" style="65"/>
  </cols>
  <sheetData>
    <row r="1" spans="1:21" s="1" customFormat="1" ht="16.2" customHeight="1" x14ac:dyDescent="0.2">
      <c r="A1" s="222" t="s">
        <v>66</v>
      </c>
      <c r="B1" s="225" t="s">
        <v>21</v>
      </c>
      <c r="C1" s="225"/>
      <c r="D1" s="225"/>
      <c r="E1" s="225"/>
      <c r="I1" s="55"/>
      <c r="J1" s="55"/>
    </row>
    <row r="2" spans="1:21" s="1" customFormat="1" ht="16.2" customHeight="1" x14ac:dyDescent="0.2">
      <c r="A2" s="222"/>
      <c r="B2" s="225"/>
      <c r="C2" s="225"/>
      <c r="D2" s="225"/>
      <c r="E2" s="225"/>
      <c r="I2" s="55"/>
      <c r="J2" s="55"/>
    </row>
    <row r="3" spans="1:21" s="4" customFormat="1" ht="12.6" x14ac:dyDescent="0.2">
      <c r="A3" s="4" t="s">
        <v>65</v>
      </c>
      <c r="B3" s="68" t="s">
        <v>1402</v>
      </c>
      <c r="F3" s="68"/>
      <c r="I3" s="52"/>
      <c r="J3" s="52"/>
    </row>
    <row r="4" spans="1:21" s="4" customFormat="1" ht="13.95" customHeight="1" x14ac:dyDescent="0.2">
      <c r="B4" s="68"/>
      <c r="C4" s="4">
        <f>COUNTA(C8:C53)</f>
        <v>46</v>
      </c>
      <c r="E4" s="69"/>
      <c r="F4" s="69"/>
      <c r="G4" s="69"/>
      <c r="I4" s="58">
        <f>COUNTIFS(I8:I53,"New")+COUNTIFS(I8:I53,"Changed")</f>
        <v>0</v>
      </c>
      <c r="J4" s="58">
        <f>COUNTIFS(J8:J53,"New")+COUNTIFS(J8:J53,"Changed")</f>
        <v>0</v>
      </c>
      <c r="K4" s="76">
        <f>SUM(K8:K53)</f>
        <v>13</v>
      </c>
    </row>
    <row r="5" spans="1:21" s="4" customFormat="1" ht="13.95" customHeight="1" x14ac:dyDescent="0.2">
      <c r="B5" s="224" t="s">
        <v>67</v>
      </c>
      <c r="C5" s="218" t="s">
        <v>68</v>
      </c>
      <c r="D5" s="224" t="s">
        <v>69</v>
      </c>
      <c r="E5" s="218" t="s">
        <v>70</v>
      </c>
      <c r="F5" s="218" t="s">
        <v>71</v>
      </c>
      <c r="G5" s="218" t="s">
        <v>72</v>
      </c>
      <c r="H5" s="218" t="s">
        <v>73</v>
      </c>
      <c r="I5" s="221" t="s">
        <v>74</v>
      </c>
      <c r="J5" s="221" t="s">
        <v>75</v>
      </c>
      <c r="K5" s="221" t="s">
        <v>77</v>
      </c>
      <c r="N5" s="229" t="s">
        <v>1718</v>
      </c>
      <c r="O5" s="219" t="s">
        <v>78</v>
      </c>
      <c r="P5" s="219" t="s">
        <v>79</v>
      </c>
      <c r="R5" s="226" t="s">
        <v>80</v>
      </c>
      <c r="S5" s="226" t="s">
        <v>81</v>
      </c>
      <c r="T5" s="226" t="s">
        <v>82</v>
      </c>
      <c r="U5" s="226" t="s">
        <v>83</v>
      </c>
    </row>
    <row r="6" spans="1:21" s="4" customFormat="1" ht="13.95" customHeight="1" x14ac:dyDescent="0.2">
      <c r="B6" s="231"/>
      <c r="C6" s="218"/>
      <c r="D6" s="231"/>
      <c r="E6" s="218"/>
      <c r="F6" s="218"/>
      <c r="G6" s="218"/>
      <c r="H6" s="218" t="s">
        <v>84</v>
      </c>
      <c r="I6" s="221"/>
      <c r="J6" s="221"/>
      <c r="K6" s="221"/>
      <c r="N6" s="230"/>
      <c r="O6" s="220"/>
      <c r="P6" s="220"/>
      <c r="R6" s="226"/>
      <c r="S6" s="226"/>
      <c r="T6" s="226"/>
      <c r="U6" s="226"/>
    </row>
    <row r="7" spans="1:21" s="4" customFormat="1" ht="12.6" x14ac:dyDescent="0.2">
      <c r="B7" s="10"/>
      <c r="C7" s="10"/>
      <c r="D7" s="10"/>
      <c r="E7" s="70"/>
      <c r="F7" s="70"/>
      <c r="G7" s="70"/>
      <c r="H7" s="59"/>
      <c r="I7" s="59"/>
      <c r="J7" s="59"/>
      <c r="K7" s="59"/>
      <c r="N7" s="10"/>
      <c r="O7" s="10"/>
      <c r="P7" s="10"/>
      <c r="R7" s="11"/>
      <c r="S7" s="11"/>
      <c r="T7" s="11"/>
      <c r="U7" s="11"/>
    </row>
    <row r="8" spans="1:21" s="4" customFormat="1" ht="88.2" x14ac:dyDescent="0.2">
      <c r="A8" s="12"/>
      <c r="B8" s="60" t="s">
        <v>129</v>
      </c>
      <c r="C8" s="60" t="s">
        <v>1719</v>
      </c>
      <c r="D8" s="60" t="s">
        <v>1720</v>
      </c>
      <c r="E8" s="60" t="s">
        <v>1405</v>
      </c>
      <c r="F8" s="60" t="s">
        <v>1406</v>
      </c>
      <c r="G8" s="77" t="s">
        <v>89</v>
      </c>
      <c r="H8" s="100" t="s">
        <v>1407</v>
      </c>
      <c r="I8" s="72" t="s">
        <v>101</v>
      </c>
      <c r="J8" s="72" t="s">
        <v>101</v>
      </c>
      <c r="K8" s="98">
        <v>1</v>
      </c>
      <c r="N8" s="18">
        <v>1</v>
      </c>
      <c r="O8" s="18" t="s">
        <v>102</v>
      </c>
      <c r="P8" s="18" t="s">
        <v>92</v>
      </c>
      <c r="R8" s="64" t="str">
        <f>C8</f>
        <v>MOC_1</v>
      </c>
      <c r="S8" s="64" t="s">
        <v>1408</v>
      </c>
      <c r="T8" s="64" t="s">
        <v>1409</v>
      </c>
      <c r="U8" s="64" t="s">
        <v>95</v>
      </c>
    </row>
    <row r="9" spans="1:21" s="4" customFormat="1" ht="88.2" x14ac:dyDescent="0.2">
      <c r="A9" s="12"/>
      <c r="B9" s="60" t="s">
        <v>85</v>
      </c>
      <c r="C9" s="60" t="s">
        <v>1721</v>
      </c>
      <c r="D9" s="60" t="s">
        <v>1720</v>
      </c>
      <c r="E9" s="60" t="s">
        <v>87</v>
      </c>
      <c r="F9" s="60" t="s">
        <v>1411</v>
      </c>
      <c r="G9" s="60" t="s">
        <v>89</v>
      </c>
      <c r="H9" s="100" t="s">
        <v>1412</v>
      </c>
      <c r="I9" s="72" t="s">
        <v>101</v>
      </c>
      <c r="J9" s="72" t="s">
        <v>101</v>
      </c>
      <c r="K9" s="98">
        <v>1</v>
      </c>
      <c r="N9" s="18">
        <v>1</v>
      </c>
      <c r="O9" s="18" t="s">
        <v>102</v>
      </c>
      <c r="P9" s="18" t="s">
        <v>92</v>
      </c>
      <c r="R9" s="64" t="str">
        <f t="shared" ref="R9:R53" si="0">C9</f>
        <v>MOC_2</v>
      </c>
      <c r="S9" s="64" t="s">
        <v>93</v>
      </c>
      <c r="T9" s="64" t="s">
        <v>1722</v>
      </c>
      <c r="U9" s="64" t="s">
        <v>95</v>
      </c>
    </row>
    <row r="10" spans="1:21" s="4" customFormat="1" ht="75.599999999999994" x14ac:dyDescent="0.2">
      <c r="A10" s="12"/>
      <c r="B10" s="60" t="s">
        <v>85</v>
      </c>
      <c r="C10" s="60" t="s">
        <v>1723</v>
      </c>
      <c r="D10" s="60" t="s">
        <v>1720</v>
      </c>
      <c r="E10" s="60" t="s">
        <v>1415</v>
      </c>
      <c r="F10" s="60" t="s">
        <v>1416</v>
      </c>
      <c r="G10" s="60" t="s">
        <v>89</v>
      </c>
      <c r="H10" s="100" t="s">
        <v>1417</v>
      </c>
      <c r="I10" s="72" t="s">
        <v>101</v>
      </c>
      <c r="J10" s="72" t="s">
        <v>101</v>
      </c>
      <c r="K10" s="98">
        <v>1</v>
      </c>
      <c r="N10" s="18">
        <v>1</v>
      </c>
      <c r="O10" s="18" t="s">
        <v>102</v>
      </c>
      <c r="P10" s="18" t="s">
        <v>92</v>
      </c>
      <c r="R10" s="64" t="str">
        <f t="shared" si="0"/>
        <v>MOC_3</v>
      </c>
      <c r="S10" s="64" t="s">
        <v>1418</v>
      </c>
      <c r="T10" s="64" t="s">
        <v>1724</v>
      </c>
      <c r="U10" s="64" t="s">
        <v>95</v>
      </c>
    </row>
    <row r="11" spans="1:21" s="4" customFormat="1" ht="75.599999999999994" x14ac:dyDescent="0.2">
      <c r="A11" s="12"/>
      <c r="B11" s="60" t="s">
        <v>85</v>
      </c>
      <c r="C11" s="60" t="s">
        <v>1725</v>
      </c>
      <c r="D11" s="60" t="s">
        <v>1720</v>
      </c>
      <c r="E11" s="60" t="s">
        <v>1421</v>
      </c>
      <c r="F11" s="60" t="s">
        <v>1726</v>
      </c>
      <c r="G11" s="60" t="s">
        <v>89</v>
      </c>
      <c r="H11" s="71" t="s">
        <v>563</v>
      </c>
      <c r="I11" s="72" t="s">
        <v>101</v>
      </c>
      <c r="J11" s="72" t="s">
        <v>101</v>
      </c>
      <c r="K11" s="98">
        <v>1</v>
      </c>
      <c r="N11" s="18">
        <v>1</v>
      </c>
      <c r="O11" s="18" t="s">
        <v>102</v>
      </c>
      <c r="P11" s="18" t="s">
        <v>92</v>
      </c>
      <c r="R11" s="64" t="str">
        <f t="shared" si="0"/>
        <v>MOC_4</v>
      </c>
      <c r="S11" s="64" t="s">
        <v>1423</v>
      </c>
      <c r="T11" s="64" t="s">
        <v>1727</v>
      </c>
      <c r="U11" s="64" t="s">
        <v>95</v>
      </c>
    </row>
    <row r="12" spans="1:21" s="4" customFormat="1" ht="75.599999999999994" x14ac:dyDescent="0.2">
      <c r="A12" s="12"/>
      <c r="B12" s="60" t="s">
        <v>129</v>
      </c>
      <c r="C12" s="60" t="s">
        <v>1728</v>
      </c>
      <c r="D12" s="60" t="s">
        <v>1720</v>
      </c>
      <c r="E12" s="60" t="s">
        <v>1426</v>
      </c>
      <c r="F12" s="60" t="s">
        <v>1729</v>
      </c>
      <c r="G12" s="60" t="s">
        <v>1730</v>
      </c>
      <c r="H12" s="100"/>
      <c r="I12" s="72" t="s">
        <v>101</v>
      </c>
      <c r="J12" s="72" t="s">
        <v>101</v>
      </c>
      <c r="K12" s="98">
        <v>0</v>
      </c>
      <c r="N12" s="18">
        <v>1</v>
      </c>
      <c r="O12" s="18" t="s">
        <v>102</v>
      </c>
      <c r="P12" s="18" t="s">
        <v>92</v>
      </c>
      <c r="R12" s="64" t="str">
        <f t="shared" si="0"/>
        <v>MOC_5</v>
      </c>
      <c r="S12" s="64" t="s">
        <v>1430</v>
      </c>
      <c r="T12" s="64" t="s">
        <v>1444</v>
      </c>
      <c r="U12" s="64" t="s">
        <v>1731</v>
      </c>
    </row>
    <row r="13" spans="1:21" s="4" customFormat="1" ht="277.2" x14ac:dyDescent="0.2">
      <c r="A13" s="12"/>
      <c r="B13" s="60" t="s">
        <v>129</v>
      </c>
      <c r="C13" s="60" t="s">
        <v>1732</v>
      </c>
      <c r="D13" s="60" t="s">
        <v>1720</v>
      </c>
      <c r="E13" s="60" t="s">
        <v>1434</v>
      </c>
      <c r="F13" s="60" t="s">
        <v>1733</v>
      </c>
      <c r="G13" s="60" t="s">
        <v>1734</v>
      </c>
      <c r="H13" s="100"/>
      <c r="I13" s="72" t="s">
        <v>101</v>
      </c>
      <c r="J13" s="72" t="s">
        <v>101</v>
      </c>
      <c r="K13" s="98">
        <v>0</v>
      </c>
      <c r="N13" s="18">
        <v>1</v>
      </c>
      <c r="O13" s="18" t="s">
        <v>102</v>
      </c>
      <c r="P13" s="18" t="s">
        <v>92</v>
      </c>
      <c r="R13" s="64" t="str">
        <f t="shared" si="0"/>
        <v>MOC_6</v>
      </c>
      <c r="S13" s="64" t="s">
        <v>1735</v>
      </c>
      <c r="T13" s="64" t="s">
        <v>1736</v>
      </c>
      <c r="U13" s="64" t="s">
        <v>1737</v>
      </c>
    </row>
    <row r="14" spans="1:21" s="4" customFormat="1" ht="37.799999999999997" x14ac:dyDescent="0.2">
      <c r="A14" s="12"/>
      <c r="B14" s="60" t="s">
        <v>129</v>
      </c>
      <c r="C14" s="60" t="s">
        <v>1738</v>
      </c>
      <c r="D14" s="60" t="s">
        <v>1720</v>
      </c>
      <c r="E14" s="60" t="s">
        <v>1441</v>
      </c>
      <c r="F14" s="60" t="s">
        <v>1729</v>
      </c>
      <c r="G14" s="60" t="s">
        <v>1739</v>
      </c>
      <c r="H14" s="100" t="s">
        <v>1740</v>
      </c>
      <c r="I14" s="72" t="s">
        <v>101</v>
      </c>
      <c r="J14" s="72" t="s">
        <v>101</v>
      </c>
      <c r="K14" s="98">
        <v>1</v>
      </c>
      <c r="N14" s="18">
        <v>1</v>
      </c>
      <c r="O14" s="18" t="s">
        <v>102</v>
      </c>
      <c r="P14" s="18" t="s">
        <v>92</v>
      </c>
      <c r="R14" s="64" t="str">
        <f t="shared" si="0"/>
        <v>MOC_7</v>
      </c>
      <c r="S14" s="64" t="s">
        <v>1443</v>
      </c>
      <c r="T14" s="64" t="s">
        <v>1444</v>
      </c>
      <c r="U14" s="64" t="s">
        <v>1741</v>
      </c>
    </row>
    <row r="15" spans="1:21" s="4" customFormat="1" ht="25.2" x14ac:dyDescent="0.2">
      <c r="A15" s="12"/>
      <c r="B15" s="60" t="s">
        <v>129</v>
      </c>
      <c r="C15" s="60" t="s">
        <v>1742</v>
      </c>
      <c r="D15" s="60" t="s">
        <v>1720</v>
      </c>
      <c r="E15" s="60" t="s">
        <v>1743</v>
      </c>
      <c r="F15" s="60" t="s">
        <v>1744</v>
      </c>
      <c r="G15" s="60" t="s">
        <v>89</v>
      </c>
      <c r="H15" s="100"/>
      <c r="I15" s="72" t="s">
        <v>101</v>
      </c>
      <c r="J15" s="72" t="s">
        <v>101</v>
      </c>
      <c r="K15" s="98">
        <v>0</v>
      </c>
      <c r="N15" s="18">
        <v>3</v>
      </c>
      <c r="O15" s="18" t="s">
        <v>102</v>
      </c>
      <c r="P15" s="18" t="s">
        <v>133</v>
      </c>
      <c r="R15" s="64" t="str">
        <f t="shared" si="0"/>
        <v>MOC_8</v>
      </c>
      <c r="S15" s="64" t="s">
        <v>1745</v>
      </c>
      <c r="T15" s="64" t="s">
        <v>1746</v>
      </c>
      <c r="U15" s="64" t="s">
        <v>95</v>
      </c>
    </row>
    <row r="16" spans="1:21" s="4" customFormat="1" ht="63" x14ac:dyDescent="0.2">
      <c r="A16" s="12"/>
      <c r="B16" s="60" t="s">
        <v>85</v>
      </c>
      <c r="C16" s="60" t="s">
        <v>1747</v>
      </c>
      <c r="D16" s="60" t="s">
        <v>1720</v>
      </c>
      <c r="E16" s="60" t="s">
        <v>1748</v>
      </c>
      <c r="F16" s="60" t="s">
        <v>1749</v>
      </c>
      <c r="G16" s="60" t="s">
        <v>89</v>
      </c>
      <c r="H16" s="100"/>
      <c r="I16" s="72" t="s">
        <v>101</v>
      </c>
      <c r="J16" s="72" t="s">
        <v>101</v>
      </c>
      <c r="K16" s="98">
        <v>0</v>
      </c>
      <c r="N16" s="93">
        <v>3</v>
      </c>
      <c r="O16" s="18" t="s">
        <v>102</v>
      </c>
      <c r="P16" s="18" t="s">
        <v>133</v>
      </c>
      <c r="R16" s="64" t="str">
        <f t="shared" si="0"/>
        <v>MOC_9</v>
      </c>
      <c r="S16" s="64" t="s">
        <v>1750</v>
      </c>
      <c r="T16" s="64" t="s">
        <v>1751</v>
      </c>
      <c r="U16" s="64" t="s">
        <v>95</v>
      </c>
    </row>
    <row r="17" spans="1:21" s="4" customFormat="1" ht="37.799999999999997" x14ac:dyDescent="0.2">
      <c r="A17" s="12"/>
      <c r="B17" s="60" t="s">
        <v>85</v>
      </c>
      <c r="C17" s="60" t="s">
        <v>1752</v>
      </c>
      <c r="D17" s="60" t="s">
        <v>1720</v>
      </c>
      <c r="E17" s="60" t="s">
        <v>1753</v>
      </c>
      <c r="F17" s="60" t="s">
        <v>1754</v>
      </c>
      <c r="G17" s="60" t="s">
        <v>89</v>
      </c>
      <c r="H17" s="100"/>
      <c r="I17" s="72" t="s">
        <v>101</v>
      </c>
      <c r="J17" s="72" t="s">
        <v>101</v>
      </c>
      <c r="K17" s="98">
        <v>0</v>
      </c>
      <c r="N17" s="93">
        <v>3</v>
      </c>
      <c r="O17" s="18" t="s">
        <v>102</v>
      </c>
      <c r="P17" s="18" t="s">
        <v>133</v>
      </c>
      <c r="R17" s="64" t="str">
        <f t="shared" si="0"/>
        <v>MOC_10</v>
      </c>
      <c r="S17" s="64" t="s">
        <v>1755</v>
      </c>
      <c r="T17" s="64" t="s">
        <v>1756</v>
      </c>
      <c r="U17" s="64" t="s">
        <v>95</v>
      </c>
    </row>
    <row r="18" spans="1:21" s="4" customFormat="1" ht="37.799999999999997" x14ac:dyDescent="0.2">
      <c r="A18" s="12"/>
      <c r="B18" s="60" t="s">
        <v>129</v>
      </c>
      <c r="C18" s="60" t="s">
        <v>1757</v>
      </c>
      <c r="D18" s="60" t="s">
        <v>1720</v>
      </c>
      <c r="E18" s="60" t="s">
        <v>1758</v>
      </c>
      <c r="F18" s="60" t="s">
        <v>1759</v>
      </c>
      <c r="G18" s="60" t="s">
        <v>219</v>
      </c>
      <c r="H18" s="100"/>
      <c r="I18" s="72" t="s">
        <v>101</v>
      </c>
      <c r="J18" s="72" t="s">
        <v>101</v>
      </c>
      <c r="K18" s="98">
        <v>0</v>
      </c>
      <c r="N18" s="18">
        <v>2</v>
      </c>
      <c r="O18" s="18" t="s">
        <v>102</v>
      </c>
      <c r="P18" s="18" t="s">
        <v>184</v>
      </c>
      <c r="R18" s="64" t="str">
        <f t="shared" si="0"/>
        <v>MOC_11</v>
      </c>
      <c r="S18" s="64" t="s">
        <v>1760</v>
      </c>
      <c r="T18" s="64" t="s">
        <v>1761</v>
      </c>
      <c r="U18" s="64" t="s">
        <v>222</v>
      </c>
    </row>
    <row r="19" spans="1:21" s="4" customFormat="1" ht="25.2" x14ac:dyDescent="0.2">
      <c r="A19" s="12"/>
      <c r="B19" s="60" t="s">
        <v>129</v>
      </c>
      <c r="C19" s="60" t="s">
        <v>1762</v>
      </c>
      <c r="D19" s="60" t="s">
        <v>1720</v>
      </c>
      <c r="E19" s="60" t="s">
        <v>1763</v>
      </c>
      <c r="F19" s="60" t="s">
        <v>1764</v>
      </c>
      <c r="G19" s="60" t="s">
        <v>1469</v>
      </c>
      <c r="H19" s="100"/>
      <c r="I19" s="72" t="s">
        <v>101</v>
      </c>
      <c r="J19" s="72" t="s">
        <v>101</v>
      </c>
      <c r="K19" s="98">
        <v>0</v>
      </c>
      <c r="N19" s="18">
        <v>2</v>
      </c>
      <c r="O19" s="18" t="s">
        <v>102</v>
      </c>
      <c r="P19" s="18" t="s">
        <v>184</v>
      </c>
      <c r="R19" s="64" t="str">
        <f t="shared" si="0"/>
        <v>MOC_12</v>
      </c>
      <c r="S19" s="64" t="s">
        <v>1765</v>
      </c>
      <c r="T19" s="64" t="s">
        <v>1766</v>
      </c>
      <c r="U19" s="64" t="s">
        <v>1472</v>
      </c>
    </row>
    <row r="20" spans="1:21" s="4" customFormat="1" ht="25.2" x14ac:dyDescent="0.2">
      <c r="A20" s="12"/>
      <c r="B20" s="60" t="s">
        <v>129</v>
      </c>
      <c r="C20" s="60" t="s">
        <v>1767</v>
      </c>
      <c r="D20" s="60" t="s">
        <v>1720</v>
      </c>
      <c r="E20" s="60" t="s">
        <v>1768</v>
      </c>
      <c r="F20" s="60" t="s">
        <v>1769</v>
      </c>
      <c r="G20" s="60" t="s">
        <v>89</v>
      </c>
      <c r="H20" s="100"/>
      <c r="I20" s="72" t="s">
        <v>101</v>
      </c>
      <c r="J20" s="72" t="s">
        <v>101</v>
      </c>
      <c r="K20" s="98">
        <v>0</v>
      </c>
      <c r="N20" s="31">
        <v>2</v>
      </c>
      <c r="O20" s="18" t="s">
        <v>102</v>
      </c>
      <c r="P20" s="18" t="s">
        <v>184</v>
      </c>
      <c r="R20" s="64" t="str">
        <f t="shared" si="0"/>
        <v>MOC_13</v>
      </c>
      <c r="S20" s="64" t="s">
        <v>1770</v>
      </c>
      <c r="T20" s="64" t="s">
        <v>1771</v>
      </c>
      <c r="U20" s="64" t="s">
        <v>95</v>
      </c>
    </row>
    <row r="21" spans="1:21" s="4" customFormat="1" ht="37.799999999999997" x14ac:dyDescent="0.2">
      <c r="A21" s="12"/>
      <c r="B21" s="60" t="s">
        <v>129</v>
      </c>
      <c r="C21" s="60" t="s">
        <v>1772</v>
      </c>
      <c r="D21" s="60" t="s">
        <v>1720</v>
      </c>
      <c r="E21" s="60" t="s">
        <v>1773</v>
      </c>
      <c r="F21" s="60" t="s">
        <v>1774</v>
      </c>
      <c r="G21" s="60" t="s">
        <v>89</v>
      </c>
      <c r="H21" s="100"/>
      <c r="I21" s="72" t="s">
        <v>101</v>
      </c>
      <c r="J21" s="72" t="s">
        <v>101</v>
      </c>
      <c r="K21" s="98">
        <v>0</v>
      </c>
      <c r="N21" s="31">
        <v>2</v>
      </c>
      <c r="O21" s="18" t="s">
        <v>102</v>
      </c>
      <c r="P21" s="18" t="s">
        <v>184</v>
      </c>
      <c r="R21" s="64" t="str">
        <f t="shared" si="0"/>
        <v>MOC_14</v>
      </c>
      <c r="S21" s="64" t="s">
        <v>1775</v>
      </c>
      <c r="T21" s="64" t="s">
        <v>1776</v>
      </c>
      <c r="U21" s="64" t="s">
        <v>95</v>
      </c>
    </row>
    <row r="22" spans="1:21" s="4" customFormat="1" ht="37.799999999999997" x14ac:dyDescent="0.2">
      <c r="A22" s="12"/>
      <c r="B22" s="60" t="s">
        <v>85</v>
      </c>
      <c r="C22" s="60" t="s">
        <v>1777</v>
      </c>
      <c r="D22" s="60" t="s">
        <v>1720</v>
      </c>
      <c r="E22" s="60" t="s">
        <v>1778</v>
      </c>
      <c r="F22" s="60" t="s">
        <v>1779</v>
      </c>
      <c r="G22" s="60" t="s">
        <v>89</v>
      </c>
      <c r="H22" s="100"/>
      <c r="I22" s="72" t="s">
        <v>101</v>
      </c>
      <c r="J22" s="72" t="s">
        <v>101</v>
      </c>
      <c r="K22" s="98">
        <v>0</v>
      </c>
      <c r="N22" s="31">
        <v>3</v>
      </c>
      <c r="O22" s="18" t="s">
        <v>102</v>
      </c>
      <c r="P22" s="18" t="s">
        <v>133</v>
      </c>
      <c r="R22" s="64" t="str">
        <f t="shared" si="0"/>
        <v>MOC_15</v>
      </c>
      <c r="S22" s="64" t="s">
        <v>1780</v>
      </c>
      <c r="T22" s="64" t="s">
        <v>1781</v>
      </c>
      <c r="U22" s="64" t="s">
        <v>95</v>
      </c>
    </row>
    <row r="23" spans="1:21" s="4" customFormat="1" ht="126" x14ac:dyDescent="0.2">
      <c r="A23" s="12"/>
      <c r="B23" s="60" t="s">
        <v>129</v>
      </c>
      <c r="C23" s="60" t="s">
        <v>1782</v>
      </c>
      <c r="D23" s="60" t="s">
        <v>1720</v>
      </c>
      <c r="E23" s="60" t="s">
        <v>1489</v>
      </c>
      <c r="F23" s="60" t="s">
        <v>1783</v>
      </c>
      <c r="G23" s="60" t="s">
        <v>219</v>
      </c>
      <c r="H23" s="100"/>
      <c r="I23" s="72" t="s">
        <v>101</v>
      </c>
      <c r="J23" s="72" t="s">
        <v>101</v>
      </c>
      <c r="K23" s="98">
        <v>0</v>
      </c>
      <c r="N23" s="18">
        <v>1</v>
      </c>
      <c r="O23" s="18" t="s">
        <v>102</v>
      </c>
      <c r="P23" s="18" t="s">
        <v>92</v>
      </c>
      <c r="R23" s="64" t="str">
        <f t="shared" si="0"/>
        <v>MOC_16</v>
      </c>
      <c r="S23" s="64" t="s">
        <v>1492</v>
      </c>
      <c r="T23" s="64" t="s">
        <v>1784</v>
      </c>
      <c r="U23" s="64" t="s">
        <v>222</v>
      </c>
    </row>
    <row r="24" spans="1:21" s="4" customFormat="1" ht="100.8" x14ac:dyDescent="0.2">
      <c r="A24" s="12"/>
      <c r="B24" s="60" t="s">
        <v>85</v>
      </c>
      <c r="C24" s="60" t="s">
        <v>1785</v>
      </c>
      <c r="D24" s="60" t="s">
        <v>1720</v>
      </c>
      <c r="E24" s="60" t="s">
        <v>1511</v>
      </c>
      <c r="F24" s="60" t="s">
        <v>1786</v>
      </c>
      <c r="G24" s="60" t="s">
        <v>753</v>
      </c>
      <c r="H24" s="100"/>
      <c r="I24" s="72" t="s">
        <v>101</v>
      </c>
      <c r="J24" s="72" t="s">
        <v>101</v>
      </c>
      <c r="K24" s="98">
        <v>0</v>
      </c>
      <c r="N24" s="18">
        <v>1</v>
      </c>
      <c r="O24" s="18" t="s">
        <v>102</v>
      </c>
      <c r="P24" s="18" t="s">
        <v>92</v>
      </c>
      <c r="R24" s="64" t="str">
        <f t="shared" si="0"/>
        <v>MOC_17</v>
      </c>
      <c r="S24" s="64" t="s">
        <v>1514</v>
      </c>
      <c r="T24" s="64" t="s">
        <v>1787</v>
      </c>
      <c r="U24" s="64" t="s">
        <v>756</v>
      </c>
    </row>
    <row r="25" spans="1:21" s="4" customFormat="1" ht="63" x14ac:dyDescent="0.2">
      <c r="A25" s="12"/>
      <c r="B25" s="60" t="s">
        <v>85</v>
      </c>
      <c r="C25" s="60" t="s">
        <v>1788</v>
      </c>
      <c r="D25" s="60" t="s">
        <v>1720</v>
      </c>
      <c r="E25" s="60" t="s">
        <v>1789</v>
      </c>
      <c r="F25" s="60" t="s">
        <v>1790</v>
      </c>
      <c r="G25" s="60" t="s">
        <v>219</v>
      </c>
      <c r="H25" s="100"/>
      <c r="I25" s="72" t="s">
        <v>101</v>
      </c>
      <c r="J25" s="72" t="s">
        <v>101</v>
      </c>
      <c r="K25" s="98">
        <v>0</v>
      </c>
      <c r="N25" s="18">
        <v>1</v>
      </c>
      <c r="O25" s="18" t="s">
        <v>102</v>
      </c>
      <c r="P25" s="18" t="s">
        <v>92</v>
      </c>
      <c r="R25" s="64" t="str">
        <f t="shared" si="0"/>
        <v>MOC_18</v>
      </c>
      <c r="S25" s="64" t="s">
        <v>1791</v>
      </c>
      <c r="T25" s="64" t="s">
        <v>1792</v>
      </c>
      <c r="U25" s="64" t="s">
        <v>222</v>
      </c>
    </row>
    <row r="26" spans="1:21" s="4" customFormat="1" ht="25.2" x14ac:dyDescent="0.2">
      <c r="A26" s="12"/>
      <c r="B26" s="60" t="s">
        <v>85</v>
      </c>
      <c r="C26" s="60" t="s">
        <v>1793</v>
      </c>
      <c r="D26" s="60" t="s">
        <v>1720</v>
      </c>
      <c r="E26" s="60" t="s">
        <v>1794</v>
      </c>
      <c r="F26" s="61" t="s">
        <v>1795</v>
      </c>
      <c r="G26" s="60" t="s">
        <v>1503</v>
      </c>
      <c r="H26" s="25"/>
      <c r="I26" s="72" t="s">
        <v>101</v>
      </c>
      <c r="J26" s="72" t="s">
        <v>101</v>
      </c>
      <c r="K26" s="98">
        <v>0</v>
      </c>
      <c r="N26" s="18">
        <v>1</v>
      </c>
      <c r="O26" s="18" t="s">
        <v>102</v>
      </c>
      <c r="P26" s="18" t="s">
        <v>92</v>
      </c>
      <c r="R26" s="64" t="str">
        <f t="shared" si="0"/>
        <v>MOC_19</v>
      </c>
      <c r="S26" s="67" t="s">
        <v>1796</v>
      </c>
      <c r="T26" s="67" t="s">
        <v>1797</v>
      </c>
      <c r="U26" s="67" t="s">
        <v>599</v>
      </c>
    </row>
    <row r="27" spans="1:21" s="4" customFormat="1" ht="37.799999999999997" x14ac:dyDescent="0.2">
      <c r="A27" s="12"/>
      <c r="B27" s="60" t="s">
        <v>85</v>
      </c>
      <c r="C27" s="60" t="s">
        <v>1798</v>
      </c>
      <c r="D27" s="60" t="s">
        <v>1720</v>
      </c>
      <c r="E27" s="60" t="s">
        <v>263</v>
      </c>
      <c r="F27" s="60" t="s">
        <v>1508</v>
      </c>
      <c r="G27" s="60" t="s">
        <v>219</v>
      </c>
      <c r="H27" s="100"/>
      <c r="I27" s="72" t="s">
        <v>101</v>
      </c>
      <c r="J27" s="72" t="s">
        <v>101</v>
      </c>
      <c r="K27" s="98">
        <v>0</v>
      </c>
      <c r="N27" s="18">
        <v>1</v>
      </c>
      <c r="O27" s="18" t="s">
        <v>102</v>
      </c>
      <c r="P27" s="18" t="s">
        <v>92</v>
      </c>
      <c r="R27" s="64" t="str">
        <f t="shared" si="0"/>
        <v>MOC_20</v>
      </c>
      <c r="S27" s="64" t="s">
        <v>266</v>
      </c>
      <c r="T27" s="64" t="s">
        <v>1799</v>
      </c>
      <c r="U27" s="64" t="s">
        <v>222</v>
      </c>
    </row>
    <row r="28" spans="1:21" s="4" customFormat="1" ht="50.4" x14ac:dyDescent="0.2">
      <c r="A28" s="12"/>
      <c r="B28" s="60" t="s">
        <v>129</v>
      </c>
      <c r="C28" s="60" t="s">
        <v>1800</v>
      </c>
      <c r="D28" s="60" t="s">
        <v>1720</v>
      </c>
      <c r="E28" s="60" t="s">
        <v>1557</v>
      </c>
      <c r="F28" s="60" t="s">
        <v>1801</v>
      </c>
      <c r="G28" s="60" t="s">
        <v>1503</v>
      </c>
      <c r="H28" s="100" t="s">
        <v>1559</v>
      </c>
      <c r="I28" s="72" t="s">
        <v>101</v>
      </c>
      <c r="J28" s="72" t="s">
        <v>101</v>
      </c>
      <c r="K28" s="98">
        <v>1</v>
      </c>
      <c r="N28" s="18">
        <v>1</v>
      </c>
      <c r="O28" s="18" t="s">
        <v>102</v>
      </c>
      <c r="P28" s="18" t="s">
        <v>92</v>
      </c>
      <c r="R28" s="64" t="str">
        <f t="shared" si="0"/>
        <v>MOC_21</v>
      </c>
      <c r="S28" s="64" t="s">
        <v>1560</v>
      </c>
      <c r="T28" s="64" t="s">
        <v>1802</v>
      </c>
      <c r="U28" s="64" t="s">
        <v>599</v>
      </c>
    </row>
    <row r="29" spans="1:21" s="4" customFormat="1" ht="37.799999999999997" x14ac:dyDescent="0.2">
      <c r="A29" s="12"/>
      <c r="B29" s="60" t="s">
        <v>85</v>
      </c>
      <c r="C29" s="60" t="s">
        <v>1803</v>
      </c>
      <c r="D29" s="60" t="s">
        <v>1720</v>
      </c>
      <c r="E29" s="60" t="s">
        <v>263</v>
      </c>
      <c r="F29" s="60" t="s">
        <v>1563</v>
      </c>
      <c r="G29" s="60" t="s">
        <v>219</v>
      </c>
      <c r="H29" s="100"/>
      <c r="I29" s="72" t="s">
        <v>101</v>
      </c>
      <c r="J29" s="72" t="s">
        <v>101</v>
      </c>
      <c r="K29" s="98">
        <v>0</v>
      </c>
      <c r="N29" s="18">
        <v>1</v>
      </c>
      <c r="O29" s="18" t="s">
        <v>102</v>
      </c>
      <c r="P29" s="18" t="s">
        <v>92</v>
      </c>
      <c r="R29" s="64" t="str">
        <f t="shared" si="0"/>
        <v>MOC_22</v>
      </c>
      <c r="S29" s="64" t="s">
        <v>266</v>
      </c>
      <c r="T29" s="64" t="s">
        <v>1564</v>
      </c>
      <c r="U29" s="64" t="s">
        <v>222</v>
      </c>
    </row>
    <row r="30" spans="1:21" s="4" customFormat="1" ht="113.4" x14ac:dyDescent="0.2">
      <c r="A30" s="12"/>
      <c r="B30" s="60" t="s">
        <v>129</v>
      </c>
      <c r="C30" s="60" t="s">
        <v>1804</v>
      </c>
      <c r="D30" s="60" t="s">
        <v>1720</v>
      </c>
      <c r="E30" s="60" t="s">
        <v>1566</v>
      </c>
      <c r="F30" s="60" t="s">
        <v>1805</v>
      </c>
      <c r="G30" s="60" t="s">
        <v>219</v>
      </c>
      <c r="H30" s="100" t="s">
        <v>1568</v>
      </c>
      <c r="I30" s="72" t="s">
        <v>101</v>
      </c>
      <c r="J30" s="72" t="s">
        <v>101</v>
      </c>
      <c r="K30" s="98">
        <v>1</v>
      </c>
      <c r="N30" s="18">
        <v>1</v>
      </c>
      <c r="O30" s="18" t="s">
        <v>102</v>
      </c>
      <c r="P30" s="18" t="s">
        <v>92</v>
      </c>
      <c r="R30" s="64" t="str">
        <f t="shared" si="0"/>
        <v>MOC_23</v>
      </c>
      <c r="S30" s="64" t="s">
        <v>1569</v>
      </c>
      <c r="T30" s="64" t="s">
        <v>1806</v>
      </c>
      <c r="U30" s="64" t="s">
        <v>222</v>
      </c>
    </row>
    <row r="31" spans="1:21" s="4" customFormat="1" ht="37.799999999999997" x14ac:dyDescent="0.2">
      <c r="A31" s="12"/>
      <c r="B31" s="60" t="s">
        <v>85</v>
      </c>
      <c r="C31" s="60" t="s">
        <v>1807</v>
      </c>
      <c r="D31" s="60" t="s">
        <v>1720</v>
      </c>
      <c r="E31" s="60" t="s">
        <v>1572</v>
      </c>
      <c r="F31" s="60" t="s">
        <v>1808</v>
      </c>
      <c r="G31" s="60" t="s">
        <v>219</v>
      </c>
      <c r="H31" s="100" t="s">
        <v>1351</v>
      </c>
      <c r="I31" s="72" t="s">
        <v>101</v>
      </c>
      <c r="J31" s="72" t="s">
        <v>101</v>
      </c>
      <c r="K31" s="98">
        <v>1</v>
      </c>
      <c r="N31" s="18">
        <v>1</v>
      </c>
      <c r="O31" s="18" t="s">
        <v>102</v>
      </c>
      <c r="P31" s="18" t="s">
        <v>92</v>
      </c>
      <c r="R31" s="64" t="str">
        <f t="shared" si="0"/>
        <v>MOC_24</v>
      </c>
      <c r="S31" s="64" t="s">
        <v>1574</v>
      </c>
      <c r="T31" s="64" t="s">
        <v>1809</v>
      </c>
      <c r="U31" s="64" t="s">
        <v>222</v>
      </c>
    </row>
    <row r="32" spans="1:21" s="4" customFormat="1" ht="113.4" x14ac:dyDescent="0.2">
      <c r="A32" s="12"/>
      <c r="B32" s="60" t="s">
        <v>85</v>
      </c>
      <c r="C32" s="60" t="s">
        <v>1810</v>
      </c>
      <c r="D32" s="60" t="s">
        <v>1720</v>
      </c>
      <c r="E32" s="60" t="s">
        <v>1577</v>
      </c>
      <c r="F32" s="64" t="s">
        <v>1578</v>
      </c>
      <c r="G32" s="60" t="s">
        <v>219</v>
      </c>
      <c r="H32" s="100" t="s">
        <v>1579</v>
      </c>
      <c r="I32" s="72" t="s">
        <v>101</v>
      </c>
      <c r="J32" s="72" t="s">
        <v>101</v>
      </c>
      <c r="K32" s="98">
        <v>1</v>
      </c>
      <c r="N32" s="18">
        <v>1</v>
      </c>
      <c r="O32" s="18" t="s">
        <v>102</v>
      </c>
      <c r="P32" s="18" t="s">
        <v>92</v>
      </c>
      <c r="R32" s="64" t="str">
        <f t="shared" si="0"/>
        <v>MOC_25</v>
      </c>
      <c r="S32" s="64" t="s">
        <v>1580</v>
      </c>
      <c r="T32" s="64" t="s">
        <v>1581</v>
      </c>
      <c r="U32" s="64" t="s">
        <v>222</v>
      </c>
    </row>
    <row r="33" spans="1:21" s="4" customFormat="1" ht="37.799999999999997" x14ac:dyDescent="0.2">
      <c r="A33" s="12"/>
      <c r="B33" s="60" t="s">
        <v>85</v>
      </c>
      <c r="C33" s="60" t="s">
        <v>1811</v>
      </c>
      <c r="D33" s="60" t="s">
        <v>1720</v>
      </c>
      <c r="E33" s="60" t="s">
        <v>1583</v>
      </c>
      <c r="F33" s="60" t="s">
        <v>1808</v>
      </c>
      <c r="G33" s="60" t="s">
        <v>219</v>
      </c>
      <c r="H33" s="100" t="s">
        <v>1584</v>
      </c>
      <c r="I33" s="72" t="s">
        <v>101</v>
      </c>
      <c r="J33" s="72" t="s">
        <v>101</v>
      </c>
      <c r="K33" s="98">
        <v>1</v>
      </c>
      <c r="N33" s="18">
        <v>1</v>
      </c>
      <c r="O33" s="18" t="s">
        <v>102</v>
      </c>
      <c r="P33" s="18" t="s">
        <v>92</v>
      </c>
      <c r="R33" s="64" t="str">
        <f t="shared" si="0"/>
        <v>MOC_26</v>
      </c>
      <c r="S33" s="64" t="s">
        <v>1585</v>
      </c>
      <c r="T33" s="64" t="s">
        <v>1809</v>
      </c>
      <c r="U33" s="64" t="s">
        <v>222</v>
      </c>
    </row>
    <row r="34" spans="1:21" s="4" customFormat="1" ht="126" x14ac:dyDescent="0.2">
      <c r="A34" s="12"/>
      <c r="B34" s="64" t="s">
        <v>85</v>
      </c>
      <c r="C34" s="60" t="s">
        <v>1812</v>
      </c>
      <c r="D34" s="64" t="s">
        <v>1720</v>
      </c>
      <c r="E34" s="64" t="s">
        <v>1588</v>
      </c>
      <c r="F34" s="64" t="s">
        <v>1813</v>
      </c>
      <c r="G34" s="64" t="s">
        <v>219</v>
      </c>
      <c r="H34" s="100"/>
      <c r="I34" s="72" t="s">
        <v>101</v>
      </c>
      <c r="J34" s="72" t="s">
        <v>101</v>
      </c>
      <c r="K34" s="98">
        <v>0</v>
      </c>
      <c r="N34" s="18">
        <v>1</v>
      </c>
      <c r="O34" s="18" t="s">
        <v>102</v>
      </c>
      <c r="P34" s="18" t="s">
        <v>92</v>
      </c>
      <c r="R34" s="64" t="str">
        <f t="shared" si="0"/>
        <v>MOC_27</v>
      </c>
      <c r="S34" s="64" t="s">
        <v>1591</v>
      </c>
      <c r="T34" s="64" t="s">
        <v>1592</v>
      </c>
      <c r="U34" s="64" t="s">
        <v>222</v>
      </c>
    </row>
    <row r="35" spans="1:21" s="4" customFormat="1" ht="37.799999999999997" x14ac:dyDescent="0.2">
      <c r="A35" s="12"/>
      <c r="B35" s="64" t="s">
        <v>85</v>
      </c>
      <c r="C35" s="60" t="s">
        <v>1814</v>
      </c>
      <c r="D35" s="64" t="s">
        <v>1720</v>
      </c>
      <c r="E35" s="64" t="s">
        <v>1594</v>
      </c>
      <c r="F35" s="60" t="s">
        <v>1808</v>
      </c>
      <c r="G35" s="64" t="s">
        <v>219</v>
      </c>
      <c r="H35" s="100"/>
      <c r="I35" s="72" t="s">
        <v>101</v>
      </c>
      <c r="J35" s="72" t="s">
        <v>101</v>
      </c>
      <c r="K35" s="98">
        <v>0</v>
      </c>
      <c r="N35" s="18">
        <v>1</v>
      </c>
      <c r="O35" s="18" t="s">
        <v>102</v>
      </c>
      <c r="P35" s="18" t="s">
        <v>92</v>
      </c>
      <c r="R35" s="64" t="str">
        <f t="shared" si="0"/>
        <v>MOC_28</v>
      </c>
      <c r="S35" s="64" t="s">
        <v>1597</v>
      </c>
      <c r="T35" s="64" t="s">
        <v>1809</v>
      </c>
      <c r="U35" s="64" t="s">
        <v>222</v>
      </c>
    </row>
    <row r="36" spans="1:21" s="4" customFormat="1" ht="63" x14ac:dyDescent="0.2">
      <c r="A36" s="12"/>
      <c r="B36" s="60" t="s">
        <v>129</v>
      </c>
      <c r="C36" s="60" t="s">
        <v>1815</v>
      </c>
      <c r="D36" s="60" t="s">
        <v>1720</v>
      </c>
      <c r="E36" s="60" t="s">
        <v>1599</v>
      </c>
      <c r="F36" s="60" t="s">
        <v>1816</v>
      </c>
      <c r="G36" s="60" t="s">
        <v>5485</v>
      </c>
      <c r="H36" s="100" t="s">
        <v>1601</v>
      </c>
      <c r="I36" s="72" t="s">
        <v>101</v>
      </c>
      <c r="J36" s="72" t="s">
        <v>101</v>
      </c>
      <c r="K36" s="98">
        <v>1</v>
      </c>
      <c r="N36" s="18">
        <v>1</v>
      </c>
      <c r="O36" s="18" t="s">
        <v>102</v>
      </c>
      <c r="P36" s="18" t="s">
        <v>92</v>
      </c>
      <c r="R36" s="64" t="str">
        <f t="shared" si="0"/>
        <v>MOC_29</v>
      </c>
      <c r="S36" s="64" t="s">
        <v>1602</v>
      </c>
      <c r="T36" s="64" t="s">
        <v>1817</v>
      </c>
      <c r="U36" s="64" t="s">
        <v>207</v>
      </c>
    </row>
    <row r="37" spans="1:21" s="4" customFormat="1" ht="151.19999999999999" x14ac:dyDescent="0.2">
      <c r="A37" s="12"/>
      <c r="B37" s="60" t="s">
        <v>129</v>
      </c>
      <c r="C37" s="60" t="s">
        <v>1818</v>
      </c>
      <c r="D37" s="60" t="s">
        <v>1720</v>
      </c>
      <c r="E37" s="60" t="s">
        <v>1605</v>
      </c>
      <c r="F37" s="60" t="s">
        <v>1819</v>
      </c>
      <c r="G37" s="60" t="s">
        <v>1607</v>
      </c>
      <c r="H37" s="100"/>
      <c r="I37" s="72" t="s">
        <v>101</v>
      </c>
      <c r="J37" s="72" t="s">
        <v>101</v>
      </c>
      <c r="K37" s="98">
        <v>0</v>
      </c>
      <c r="N37" s="18">
        <v>1</v>
      </c>
      <c r="O37" s="18" t="s">
        <v>102</v>
      </c>
      <c r="P37" s="18" t="s">
        <v>92</v>
      </c>
      <c r="R37" s="64" t="str">
        <f t="shared" si="0"/>
        <v>MOC_30</v>
      </c>
      <c r="S37" s="64" t="s">
        <v>1608</v>
      </c>
      <c r="T37" s="64" t="s">
        <v>1820</v>
      </c>
      <c r="U37" s="64" t="s">
        <v>1610</v>
      </c>
    </row>
    <row r="38" spans="1:21" s="4" customFormat="1" ht="75.599999999999994" x14ac:dyDescent="0.2">
      <c r="A38" s="12"/>
      <c r="B38" s="60" t="s">
        <v>129</v>
      </c>
      <c r="C38" s="60" t="s">
        <v>1821</v>
      </c>
      <c r="D38" s="60" t="s">
        <v>1720</v>
      </c>
      <c r="E38" s="60" t="s">
        <v>1612</v>
      </c>
      <c r="F38" s="60" t="s">
        <v>1822</v>
      </c>
      <c r="G38" s="60" t="s">
        <v>89</v>
      </c>
      <c r="H38" s="100"/>
      <c r="I38" s="72" t="s">
        <v>101</v>
      </c>
      <c r="J38" s="72" t="s">
        <v>101</v>
      </c>
      <c r="K38" s="98">
        <v>0</v>
      </c>
      <c r="N38" s="18">
        <v>3</v>
      </c>
      <c r="O38" s="18" t="s">
        <v>102</v>
      </c>
      <c r="P38" s="18" t="s">
        <v>133</v>
      </c>
      <c r="R38" s="64" t="str">
        <f t="shared" si="0"/>
        <v>MOC_31</v>
      </c>
      <c r="S38" s="64" t="s">
        <v>1614</v>
      </c>
      <c r="T38" s="64" t="s">
        <v>1823</v>
      </c>
      <c r="U38" s="64" t="s">
        <v>95</v>
      </c>
    </row>
    <row r="39" spans="1:21" s="4" customFormat="1" ht="63" x14ac:dyDescent="0.2">
      <c r="A39" s="12"/>
      <c r="B39" s="60" t="s">
        <v>129</v>
      </c>
      <c r="C39" s="60" t="s">
        <v>1824</v>
      </c>
      <c r="D39" s="60" t="s">
        <v>1720</v>
      </c>
      <c r="E39" s="60" t="s">
        <v>1686</v>
      </c>
      <c r="F39" s="60" t="s">
        <v>1825</v>
      </c>
      <c r="G39" s="60" t="s">
        <v>219</v>
      </c>
      <c r="H39" s="100"/>
      <c r="I39" s="72" t="s">
        <v>101</v>
      </c>
      <c r="J39" s="72" t="s">
        <v>101</v>
      </c>
      <c r="K39" s="98">
        <v>0</v>
      </c>
      <c r="N39" s="31">
        <v>3</v>
      </c>
      <c r="O39" s="18" t="s">
        <v>102</v>
      </c>
      <c r="P39" s="18" t="s">
        <v>133</v>
      </c>
      <c r="R39" s="64" t="str">
        <f t="shared" si="0"/>
        <v>MOC_32</v>
      </c>
      <c r="S39" s="64" t="s">
        <v>1688</v>
      </c>
      <c r="T39" s="64" t="s">
        <v>1826</v>
      </c>
      <c r="U39" s="64" t="s">
        <v>222</v>
      </c>
    </row>
    <row r="40" spans="1:21" s="4" customFormat="1" ht="63" x14ac:dyDescent="0.2">
      <c r="A40" s="12"/>
      <c r="B40" s="60" t="s">
        <v>129</v>
      </c>
      <c r="C40" s="60" t="s">
        <v>1827</v>
      </c>
      <c r="D40" s="60" t="s">
        <v>1720</v>
      </c>
      <c r="E40" s="60" t="s">
        <v>1691</v>
      </c>
      <c r="F40" s="60" t="s">
        <v>1828</v>
      </c>
      <c r="G40" s="60" t="s">
        <v>5485</v>
      </c>
      <c r="H40" s="100"/>
      <c r="I40" s="72" t="s">
        <v>101</v>
      </c>
      <c r="J40" s="72" t="s">
        <v>101</v>
      </c>
      <c r="K40" s="98">
        <v>0</v>
      </c>
      <c r="N40" s="31">
        <v>3</v>
      </c>
      <c r="O40" s="18" t="s">
        <v>102</v>
      </c>
      <c r="P40" s="18" t="s">
        <v>133</v>
      </c>
      <c r="R40" s="64" t="str">
        <f t="shared" si="0"/>
        <v>MOC_33</v>
      </c>
      <c r="S40" s="64" t="s">
        <v>1693</v>
      </c>
      <c r="T40" s="64" t="s">
        <v>1829</v>
      </c>
      <c r="U40" s="64" t="s">
        <v>207</v>
      </c>
    </row>
    <row r="41" spans="1:21" s="4" customFormat="1" ht="75.599999999999994" x14ac:dyDescent="0.2">
      <c r="A41" s="12"/>
      <c r="B41" s="60" t="s">
        <v>129</v>
      </c>
      <c r="C41" s="60" t="s">
        <v>1830</v>
      </c>
      <c r="D41" s="60" t="s">
        <v>1720</v>
      </c>
      <c r="E41" s="60" t="s">
        <v>1831</v>
      </c>
      <c r="F41" s="60" t="s">
        <v>1832</v>
      </c>
      <c r="G41" s="60" t="s">
        <v>1469</v>
      </c>
      <c r="H41" s="100"/>
      <c r="I41" s="72" t="s">
        <v>101</v>
      </c>
      <c r="J41" s="72" t="s">
        <v>101</v>
      </c>
      <c r="K41" s="98">
        <v>0</v>
      </c>
      <c r="N41" s="31">
        <v>2</v>
      </c>
      <c r="O41" s="18" t="s">
        <v>102</v>
      </c>
      <c r="P41" s="18" t="s">
        <v>184</v>
      </c>
      <c r="R41" s="64" t="str">
        <f t="shared" si="0"/>
        <v>MOC_34</v>
      </c>
      <c r="S41" s="64" t="s">
        <v>1833</v>
      </c>
      <c r="T41" s="64" t="s">
        <v>1834</v>
      </c>
      <c r="U41" s="64" t="s">
        <v>1472</v>
      </c>
    </row>
    <row r="42" spans="1:21" s="4" customFormat="1" ht="63" x14ac:dyDescent="0.2">
      <c r="A42" s="12"/>
      <c r="B42" s="60" t="s">
        <v>129</v>
      </c>
      <c r="C42" s="60" t="s">
        <v>1835</v>
      </c>
      <c r="D42" s="60" t="s">
        <v>1720</v>
      </c>
      <c r="E42" s="60" t="s">
        <v>1836</v>
      </c>
      <c r="F42" s="60" t="s">
        <v>1837</v>
      </c>
      <c r="G42" s="60" t="s">
        <v>1838</v>
      </c>
      <c r="H42" s="100"/>
      <c r="I42" s="72" t="s">
        <v>101</v>
      </c>
      <c r="J42" s="72" t="s">
        <v>101</v>
      </c>
      <c r="K42" s="98">
        <v>0</v>
      </c>
      <c r="N42" s="18">
        <v>3</v>
      </c>
      <c r="O42" s="18" t="s">
        <v>102</v>
      </c>
      <c r="P42" s="18" t="s">
        <v>133</v>
      </c>
      <c r="R42" s="64" t="str">
        <f t="shared" si="0"/>
        <v>MOC_35</v>
      </c>
      <c r="S42" s="64" t="s">
        <v>1839</v>
      </c>
      <c r="T42" s="64" t="s">
        <v>1840</v>
      </c>
      <c r="U42" s="64" t="s">
        <v>1841</v>
      </c>
    </row>
    <row r="43" spans="1:21" s="4" customFormat="1" ht="63" x14ac:dyDescent="0.2">
      <c r="A43" s="12"/>
      <c r="B43" s="60" t="s">
        <v>129</v>
      </c>
      <c r="C43" s="60" t="s">
        <v>1842</v>
      </c>
      <c r="D43" s="60" t="s">
        <v>1720</v>
      </c>
      <c r="E43" s="60" t="s">
        <v>1843</v>
      </c>
      <c r="F43" s="60" t="s">
        <v>1844</v>
      </c>
      <c r="G43" s="60" t="s">
        <v>1845</v>
      </c>
      <c r="H43" s="100"/>
      <c r="I43" s="72" t="s">
        <v>101</v>
      </c>
      <c r="J43" s="72" t="s">
        <v>101</v>
      </c>
      <c r="K43" s="98">
        <v>0</v>
      </c>
      <c r="N43" s="31">
        <v>3</v>
      </c>
      <c r="O43" s="18" t="s">
        <v>102</v>
      </c>
      <c r="P43" s="18" t="s">
        <v>133</v>
      </c>
      <c r="R43" s="64" t="str">
        <f t="shared" si="0"/>
        <v>MOC_36</v>
      </c>
      <c r="S43" s="64" t="s">
        <v>1846</v>
      </c>
      <c r="T43" s="64" t="s">
        <v>1847</v>
      </c>
      <c r="U43" s="64" t="s">
        <v>1848</v>
      </c>
    </row>
    <row r="44" spans="1:21" s="4" customFormat="1" ht="37.799999999999997" x14ac:dyDescent="0.2">
      <c r="A44" s="12"/>
      <c r="B44" s="60" t="s">
        <v>129</v>
      </c>
      <c r="C44" s="60" t="s">
        <v>1849</v>
      </c>
      <c r="D44" s="60" t="s">
        <v>1720</v>
      </c>
      <c r="E44" s="60" t="s">
        <v>1632</v>
      </c>
      <c r="F44" s="60" t="s">
        <v>1850</v>
      </c>
      <c r="G44" s="60" t="s">
        <v>418</v>
      </c>
      <c r="H44" s="100" t="s">
        <v>1634</v>
      </c>
      <c r="I44" s="72" t="s">
        <v>101</v>
      </c>
      <c r="J44" s="72" t="s">
        <v>101</v>
      </c>
      <c r="K44" s="98">
        <v>1</v>
      </c>
      <c r="N44" s="18">
        <v>2</v>
      </c>
      <c r="O44" s="18" t="s">
        <v>102</v>
      </c>
      <c r="P44" s="18" t="s">
        <v>184</v>
      </c>
      <c r="R44" s="64" t="str">
        <f t="shared" si="0"/>
        <v>MOC_37</v>
      </c>
      <c r="S44" s="64" t="s">
        <v>1635</v>
      </c>
      <c r="T44" s="64" t="s">
        <v>1851</v>
      </c>
      <c r="U44" s="64" t="s">
        <v>744</v>
      </c>
    </row>
    <row r="45" spans="1:21" s="4" customFormat="1" ht="25.2" x14ac:dyDescent="0.2">
      <c r="A45" s="12"/>
      <c r="B45" s="60" t="s">
        <v>129</v>
      </c>
      <c r="C45" s="60" t="s">
        <v>1852</v>
      </c>
      <c r="D45" s="60" t="s">
        <v>1720</v>
      </c>
      <c r="E45" s="60" t="s">
        <v>1638</v>
      </c>
      <c r="F45" s="60" t="s">
        <v>1853</v>
      </c>
      <c r="G45" s="60" t="s">
        <v>219</v>
      </c>
      <c r="H45" s="100"/>
      <c r="I45" s="72" t="s">
        <v>101</v>
      </c>
      <c r="J45" s="72" t="s">
        <v>101</v>
      </c>
      <c r="K45" s="98">
        <v>0</v>
      </c>
      <c r="N45" s="18">
        <v>2</v>
      </c>
      <c r="O45" s="18" t="s">
        <v>102</v>
      </c>
      <c r="P45" s="18" t="s">
        <v>184</v>
      </c>
      <c r="R45" s="64" t="str">
        <f t="shared" si="0"/>
        <v>MOC_38</v>
      </c>
      <c r="S45" s="64" t="s">
        <v>1854</v>
      </c>
      <c r="T45" s="64" t="s">
        <v>1855</v>
      </c>
      <c r="U45" s="64" t="s">
        <v>222</v>
      </c>
    </row>
    <row r="46" spans="1:21" s="4" customFormat="1" ht="25.2" x14ac:dyDescent="0.2">
      <c r="A46" s="12"/>
      <c r="B46" s="60" t="s">
        <v>129</v>
      </c>
      <c r="C46" s="60" t="s">
        <v>1856</v>
      </c>
      <c r="D46" s="60" t="s">
        <v>1720</v>
      </c>
      <c r="E46" s="60" t="s">
        <v>1857</v>
      </c>
      <c r="F46" s="60" t="s">
        <v>1858</v>
      </c>
      <c r="G46" s="60" t="s">
        <v>89</v>
      </c>
      <c r="H46" s="100"/>
      <c r="I46" s="72" t="s">
        <v>101</v>
      </c>
      <c r="J46" s="72" t="s">
        <v>101</v>
      </c>
      <c r="K46" s="98">
        <v>0</v>
      </c>
      <c r="N46" s="18">
        <v>3</v>
      </c>
      <c r="O46" s="18" t="s">
        <v>102</v>
      </c>
      <c r="P46" s="18" t="s">
        <v>133</v>
      </c>
      <c r="R46" s="64" t="str">
        <f t="shared" si="0"/>
        <v>MOC_39</v>
      </c>
      <c r="S46" s="64" t="s">
        <v>1859</v>
      </c>
      <c r="T46" s="64" t="s">
        <v>1860</v>
      </c>
      <c r="U46" s="64" t="s">
        <v>95</v>
      </c>
    </row>
    <row r="47" spans="1:21" s="4" customFormat="1" ht="50.4" x14ac:dyDescent="0.2">
      <c r="A47" s="12"/>
      <c r="B47" s="60" t="s">
        <v>129</v>
      </c>
      <c r="C47" s="60" t="s">
        <v>1861</v>
      </c>
      <c r="D47" s="60" t="s">
        <v>1720</v>
      </c>
      <c r="E47" s="60" t="s">
        <v>1648</v>
      </c>
      <c r="F47" s="60" t="s">
        <v>1862</v>
      </c>
      <c r="G47" s="60" t="s">
        <v>219</v>
      </c>
      <c r="H47" s="100"/>
      <c r="I47" s="72" t="s">
        <v>101</v>
      </c>
      <c r="J47" s="72" t="s">
        <v>101</v>
      </c>
      <c r="K47" s="98">
        <v>0</v>
      </c>
      <c r="N47" s="18">
        <v>3</v>
      </c>
      <c r="O47" s="18" t="s">
        <v>102</v>
      </c>
      <c r="P47" s="18" t="s">
        <v>133</v>
      </c>
      <c r="R47" s="64" t="str">
        <f t="shared" si="0"/>
        <v>MOC_40</v>
      </c>
      <c r="S47" s="64" t="s">
        <v>1650</v>
      </c>
      <c r="T47" s="64" t="s">
        <v>1863</v>
      </c>
      <c r="U47" s="64" t="s">
        <v>222</v>
      </c>
    </row>
    <row r="48" spans="1:21" s="4" customFormat="1" ht="37.799999999999997" x14ac:dyDescent="0.2">
      <c r="A48" s="12"/>
      <c r="B48" s="60" t="s">
        <v>129</v>
      </c>
      <c r="C48" s="60" t="s">
        <v>1864</v>
      </c>
      <c r="D48" s="60" t="s">
        <v>1720</v>
      </c>
      <c r="E48" s="60" t="s">
        <v>1865</v>
      </c>
      <c r="F48" s="60" t="s">
        <v>1866</v>
      </c>
      <c r="G48" s="60" t="s">
        <v>418</v>
      </c>
      <c r="H48" s="100"/>
      <c r="I48" s="72" t="s">
        <v>101</v>
      </c>
      <c r="J48" s="72" t="s">
        <v>101</v>
      </c>
      <c r="K48" s="98">
        <v>0</v>
      </c>
      <c r="N48" s="18">
        <v>3</v>
      </c>
      <c r="O48" s="18" t="s">
        <v>102</v>
      </c>
      <c r="P48" s="18" t="s">
        <v>133</v>
      </c>
      <c r="R48" s="64" t="str">
        <f t="shared" si="0"/>
        <v>MOC_41</v>
      </c>
      <c r="S48" s="64" t="s">
        <v>1867</v>
      </c>
      <c r="T48" s="64" t="s">
        <v>1868</v>
      </c>
      <c r="U48" s="64" t="s">
        <v>744</v>
      </c>
    </row>
    <row r="49" spans="1:21" s="4" customFormat="1" ht="37.799999999999997" x14ac:dyDescent="0.2">
      <c r="A49" s="12"/>
      <c r="B49" s="60" t="s">
        <v>129</v>
      </c>
      <c r="C49" s="60" t="s">
        <v>1869</v>
      </c>
      <c r="D49" s="60" t="s">
        <v>1720</v>
      </c>
      <c r="E49" s="60" t="s">
        <v>1870</v>
      </c>
      <c r="F49" s="60" t="s">
        <v>1871</v>
      </c>
      <c r="G49" s="60" t="s">
        <v>219</v>
      </c>
      <c r="H49" s="100"/>
      <c r="I49" s="72" t="s">
        <v>101</v>
      </c>
      <c r="J49" s="72" t="s">
        <v>101</v>
      </c>
      <c r="K49" s="98">
        <v>0</v>
      </c>
      <c r="N49" s="18">
        <v>3</v>
      </c>
      <c r="O49" s="18" t="s">
        <v>102</v>
      </c>
      <c r="P49" s="18" t="s">
        <v>133</v>
      </c>
      <c r="R49" s="64" t="str">
        <f t="shared" si="0"/>
        <v>MOC_42</v>
      </c>
      <c r="S49" s="64" t="s">
        <v>1872</v>
      </c>
      <c r="T49" s="64" t="s">
        <v>1873</v>
      </c>
      <c r="U49" s="64" t="s">
        <v>222</v>
      </c>
    </row>
    <row r="50" spans="1:21" s="4" customFormat="1" ht="63" x14ac:dyDescent="0.2">
      <c r="A50" s="12"/>
      <c r="B50" s="60" t="s">
        <v>129</v>
      </c>
      <c r="C50" s="60" t="s">
        <v>1874</v>
      </c>
      <c r="D50" s="60" t="s">
        <v>1720</v>
      </c>
      <c r="E50" s="60" t="s">
        <v>1875</v>
      </c>
      <c r="F50" s="60" t="s">
        <v>1876</v>
      </c>
      <c r="G50" s="60" t="s">
        <v>1877</v>
      </c>
      <c r="H50" s="100"/>
      <c r="I50" s="72" t="s">
        <v>101</v>
      </c>
      <c r="J50" s="72" t="s">
        <v>101</v>
      </c>
      <c r="K50" s="98">
        <v>0</v>
      </c>
      <c r="N50" s="18">
        <v>3</v>
      </c>
      <c r="O50" s="18" t="s">
        <v>102</v>
      </c>
      <c r="P50" s="18" t="s">
        <v>133</v>
      </c>
      <c r="R50" s="64" t="str">
        <f t="shared" si="0"/>
        <v>MOC_43</v>
      </c>
      <c r="S50" s="64" t="s">
        <v>1878</v>
      </c>
      <c r="T50" s="64" t="s">
        <v>1879</v>
      </c>
      <c r="U50" s="64" t="s">
        <v>1880</v>
      </c>
    </row>
    <row r="51" spans="1:21" s="4" customFormat="1" ht="50.4" x14ac:dyDescent="0.2">
      <c r="A51" s="12"/>
      <c r="B51" s="60" t="s">
        <v>85</v>
      </c>
      <c r="C51" s="60" t="s">
        <v>1881</v>
      </c>
      <c r="D51" s="60" t="s">
        <v>1720</v>
      </c>
      <c r="E51" s="60" t="s">
        <v>1701</v>
      </c>
      <c r="F51" s="60" t="s">
        <v>1702</v>
      </c>
      <c r="G51" s="60" t="s">
        <v>1703</v>
      </c>
      <c r="H51" s="100" t="s">
        <v>1704</v>
      </c>
      <c r="I51" s="72" t="s">
        <v>101</v>
      </c>
      <c r="J51" s="72" t="s">
        <v>101</v>
      </c>
      <c r="K51" s="98">
        <v>1</v>
      </c>
      <c r="N51" s="18">
        <v>2</v>
      </c>
      <c r="O51" s="18" t="s">
        <v>102</v>
      </c>
      <c r="P51" s="18" t="s">
        <v>184</v>
      </c>
      <c r="R51" s="64" t="str">
        <f t="shared" si="0"/>
        <v>MOC_44</v>
      </c>
      <c r="S51" s="64" t="s">
        <v>1705</v>
      </c>
      <c r="T51" s="64" t="s">
        <v>1706</v>
      </c>
      <c r="U51" s="64" t="s">
        <v>1707</v>
      </c>
    </row>
    <row r="52" spans="1:21" s="4" customFormat="1" ht="37.799999999999997" x14ac:dyDescent="0.2">
      <c r="A52" s="12"/>
      <c r="B52" s="64" t="s">
        <v>85</v>
      </c>
      <c r="C52" s="60" t="s">
        <v>1882</v>
      </c>
      <c r="D52" s="60" t="s">
        <v>1720</v>
      </c>
      <c r="E52" s="60" t="s">
        <v>1709</v>
      </c>
      <c r="F52" s="60" t="s">
        <v>1710</v>
      </c>
      <c r="G52" s="60" t="s">
        <v>418</v>
      </c>
      <c r="H52" s="100"/>
      <c r="I52" s="72" t="s">
        <v>101</v>
      </c>
      <c r="J52" s="72" t="s">
        <v>101</v>
      </c>
      <c r="K52" s="98">
        <v>0</v>
      </c>
      <c r="N52" s="18">
        <v>1</v>
      </c>
      <c r="O52" s="18" t="s">
        <v>102</v>
      </c>
      <c r="P52" s="18" t="s">
        <v>92</v>
      </c>
      <c r="R52" s="64" t="str">
        <f t="shared" si="0"/>
        <v>MOC_45</v>
      </c>
      <c r="S52" s="64" t="s">
        <v>1711</v>
      </c>
      <c r="T52" s="64" t="s">
        <v>1712</v>
      </c>
      <c r="U52" s="64" t="s">
        <v>744</v>
      </c>
    </row>
    <row r="53" spans="1:21" s="4" customFormat="1" ht="37.799999999999997" x14ac:dyDescent="0.2">
      <c r="A53" s="12"/>
      <c r="B53" s="64" t="s">
        <v>85</v>
      </c>
      <c r="C53" s="60" t="s">
        <v>1883</v>
      </c>
      <c r="D53" s="64" t="s">
        <v>1720</v>
      </c>
      <c r="E53" s="64" t="s">
        <v>1714</v>
      </c>
      <c r="F53" s="64" t="s">
        <v>1715</v>
      </c>
      <c r="G53" s="60" t="s">
        <v>418</v>
      </c>
      <c r="H53" s="100"/>
      <c r="I53" s="72" t="s">
        <v>101</v>
      </c>
      <c r="J53" s="72" t="s">
        <v>101</v>
      </c>
      <c r="K53" s="98">
        <v>0</v>
      </c>
      <c r="N53" s="18">
        <v>2</v>
      </c>
      <c r="O53" s="18" t="s">
        <v>102</v>
      </c>
      <c r="P53" s="18" t="s">
        <v>184</v>
      </c>
      <c r="R53" s="64" t="str">
        <f t="shared" si="0"/>
        <v>MOC_46</v>
      </c>
      <c r="S53" s="64" t="s">
        <v>1716</v>
      </c>
      <c r="T53" s="64" t="s">
        <v>1717</v>
      </c>
      <c r="U53" s="64" t="s">
        <v>744</v>
      </c>
    </row>
  </sheetData>
  <autoFilter ref="B7:U53" xr:uid="{5A39312C-DD3E-44AE-9EF7-AE44B005D817}"/>
  <mergeCells count="19">
    <mergeCell ref="A1:A2"/>
    <mergeCell ref="B5:B6"/>
    <mergeCell ref="C5:C6"/>
    <mergeCell ref="H5:H6"/>
    <mergeCell ref="D5:D6"/>
    <mergeCell ref="E5:E6"/>
    <mergeCell ref="F5:F6"/>
    <mergeCell ref="G5:G6"/>
    <mergeCell ref="B1:E2"/>
    <mergeCell ref="I5:I6"/>
    <mergeCell ref="J5:J6"/>
    <mergeCell ref="R5:R6"/>
    <mergeCell ref="S5:S6"/>
    <mergeCell ref="U5:U6"/>
    <mergeCell ref="T5:T6"/>
    <mergeCell ref="N5:N6"/>
    <mergeCell ref="O5:O6"/>
    <mergeCell ref="P5:P6"/>
    <mergeCell ref="K5:K6"/>
  </mergeCells>
  <phoneticPr fontId="36" type="noConversion"/>
  <hyperlinks>
    <hyperlink ref="A1:A2" location="'Table of contents'!A1" display="Back to map" xr:uid="{A7668FFA-9229-4787-9249-00BA4777A2AB}"/>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379DA766C75F4D982D943C4FED27CA" ma:contentTypeVersion="6" ma:contentTypeDescription="Create a new document." ma:contentTypeScope="" ma:versionID="3dfeb4411523f4db8ee90010875622f0">
  <xsd:schema xmlns:xsd="http://www.w3.org/2001/XMLSchema" xmlns:xs="http://www.w3.org/2001/XMLSchema" xmlns:p="http://schemas.microsoft.com/office/2006/metadata/properties" xmlns:ns2="45c13786-536b-42f2-9ddf-c3711eeb765e" xmlns:ns3="cd432bbd-9451-4d92-a684-8f570ab6d9d0" targetNamespace="http://schemas.microsoft.com/office/2006/metadata/properties" ma:root="true" ma:fieldsID="dc5b6e05859d4409e3f2d81fd718d0e2" ns2:_="" ns3:_="">
    <xsd:import namespace="45c13786-536b-42f2-9ddf-c3711eeb765e"/>
    <xsd:import namespace="cd432bbd-9451-4d92-a684-8f570ab6d9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c13786-536b-42f2-9ddf-c3711eeb7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432bbd-9451-4d92-a684-8f570ab6d9d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3F6FA1-FB44-4A67-8DF4-3B8D24E25FA3}">
  <ds:schemaRefs>
    <ds:schemaRef ds:uri="http://schemas.microsoft.com/sharepoint/v3/contenttype/forms"/>
  </ds:schemaRefs>
</ds:datastoreItem>
</file>

<file path=customXml/itemProps2.xml><?xml version="1.0" encoding="utf-8"?>
<ds:datastoreItem xmlns:ds="http://schemas.openxmlformats.org/officeDocument/2006/customXml" ds:itemID="{89681160-2793-43C1-B4F3-70895B1753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9A81955-7D25-4ED6-AEC2-50A6651140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c13786-536b-42f2-9ddf-c3711eeb765e"/>
    <ds:schemaRef ds:uri="cd432bbd-9451-4d92-a684-8f570ab6d9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Nyitólap</vt:lpstr>
      <vt:lpstr>Conventions</vt:lpstr>
      <vt:lpstr>Table of contents</vt:lpstr>
      <vt:lpstr>Overview</vt:lpstr>
      <vt:lpstr>Counterparty</vt:lpstr>
      <vt:lpstr>Loans&gt;&gt;</vt:lpstr>
      <vt:lpstr>Loan</vt:lpstr>
      <vt:lpstr>Collateral_RE</vt:lpstr>
      <vt:lpstr>Collateral_Movable</vt:lpstr>
      <vt:lpstr>Collateral_Financial</vt:lpstr>
      <vt:lpstr>Other assets&gt;&gt;</vt:lpstr>
      <vt:lpstr>Other_Fin_Assets</vt:lpstr>
      <vt:lpstr>DTAs</vt:lpstr>
      <vt:lpstr>Goodwill</vt:lpstr>
      <vt:lpstr>Intangible_&amp;_other_asset</vt:lpstr>
      <vt:lpstr>Liabilities&gt;&gt;</vt:lpstr>
      <vt:lpstr>Deposits</vt:lpstr>
      <vt:lpstr>Debt_securities_issued</vt:lpstr>
      <vt:lpstr>Provisions</vt:lpstr>
      <vt:lpstr>Pension_&amp;_similar_provisions</vt:lpstr>
      <vt:lpstr>Other_liabilities</vt:lpstr>
      <vt:lpstr>Derivatives &amp; off-balance&gt;&gt;</vt:lpstr>
      <vt:lpstr>Derivatives</vt:lpstr>
      <vt:lpstr>Off-BS_items</vt:lpstr>
      <vt:lpstr>Other data&gt;&gt;</vt:lpstr>
      <vt:lpstr>Repossessed_RE</vt:lpstr>
      <vt:lpstr>Repossessed_Movable</vt:lpstr>
      <vt:lpstr>Execution_tape</vt:lpstr>
      <vt:lpstr>Register_of_contracts</vt:lpstr>
      <vt:lpstr>Litigations</vt:lpstr>
      <vt:lpstr>FDD&gt;&gt;</vt:lpstr>
      <vt:lpstr>Financial_Due_Diligence</vt:lpstr>
      <vt:lpstr>Collateral_Movable!Print_Area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2023-02-03T13:00:01Z</dcterms:created>
  <dcterms:modified xsi:type="dcterms:W3CDTF">2023-09-14T07:13:24Z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2023-02-03T13:00:24Z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68de544e-0005-41ba-b9b3-9aa0bd5476d6</vt:lpwstr>
  </property>
  <property fmtid="{D5CDD505-2E9C-101B-9397-08002B2CF9AE}" pid="8" name="MSIP_Label_ea60d57e-af5b-4752-ac57-3e4f28ca11dc_ContentBits">
    <vt:lpwstr>0</vt:lpwstr>
  </property>
  <property fmtid="{D5CDD505-2E9C-101B-9397-08002B2CF9AE}" pid="9" name="ContentTypeId">
    <vt:lpwstr>0x01010078379DA766C75F4D982D943C4FED27CA</vt:lpwstr>
  </property>
  <property fmtid="{D5CDD505-2E9C-101B-9397-08002B2CF9AE}" pid="10" name="Érvényességi idő">
    <vt:filetime>2028-08-01T13:12:27Z</vt:filetime>
  </property>
  <property fmtid="{D5CDD505-2E9C-101B-9397-08002B2CF9AE}" pid="11" name="Érvényességet beállító">
    <vt:lpwstr>szentkeresztyg</vt:lpwstr>
  </property>
  <property fmtid="{D5CDD505-2E9C-101B-9397-08002B2CF9AE}" pid="12" name="Érvényességi idő első beállítása">
    <vt:filetime>2023-08-01T13:12:27Z</vt:filetime>
  </property>
</Properties>
</file>