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firstSheet="4" activeTab="11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</sheets>
  <definedNames/>
  <calcPr fullCalcOnLoad="1"/>
</workbook>
</file>

<file path=xl/sharedStrings.xml><?xml version="1.0" encoding="utf-8"?>
<sst xmlns="http://schemas.openxmlformats.org/spreadsheetml/2006/main" count="1230" uniqueCount="996">
  <si>
    <t>Elszámolási nap</t>
  </si>
  <si>
    <t>Lejárat</t>
  </si>
  <si>
    <t>Tender nap</t>
  </si>
  <si>
    <t>Futamidő napokban</t>
  </si>
  <si>
    <t>Kéthetes instrumentum kalendáriuma</t>
  </si>
  <si>
    <t>HU0000621370</t>
  </si>
  <si>
    <t>MNB070124</t>
  </si>
  <si>
    <t>HU0000621362</t>
  </si>
  <si>
    <t>MNB070131</t>
  </si>
  <si>
    <t>HU0000621354</t>
  </si>
  <si>
    <t>MNB070207</t>
  </si>
  <si>
    <t>HU0000621347</t>
  </si>
  <si>
    <t>MNB070214</t>
  </si>
  <si>
    <t>HU0000621339</t>
  </si>
  <si>
    <t>MNB070221</t>
  </si>
  <si>
    <t>HU0000621321</t>
  </si>
  <si>
    <t>MNB070228</t>
  </si>
  <si>
    <t>HU0000621313</t>
  </si>
  <si>
    <t>MNB070307</t>
  </si>
  <si>
    <t>HU0000621305</t>
  </si>
  <si>
    <t>MNB070314</t>
  </si>
  <si>
    <t>HU0000621297</t>
  </si>
  <si>
    <t>MNB070321</t>
  </si>
  <si>
    <t>HU0000621289</t>
  </si>
  <si>
    <t>MNB070328</t>
  </si>
  <si>
    <t>HU0000621271</t>
  </si>
  <si>
    <t>MNB070404</t>
  </si>
  <si>
    <t>HU0000621263</t>
  </si>
  <si>
    <t>MNB070411</t>
  </si>
  <si>
    <t>Kötvény neve</t>
  </si>
  <si>
    <t>ISIN azonosító</t>
  </si>
  <si>
    <t>HU0000621388</t>
  </si>
  <si>
    <t>MNB070418</t>
  </si>
  <si>
    <t>HU0000621396</t>
  </si>
  <si>
    <t>MNB070425</t>
  </si>
  <si>
    <t>HU0000621404</t>
  </si>
  <si>
    <t>MNB070502</t>
  </si>
  <si>
    <t>HU0000621412</t>
  </si>
  <si>
    <t>MNB070509</t>
  </si>
  <si>
    <t>HU0000621420</t>
  </si>
  <si>
    <t>MNB070516</t>
  </si>
  <si>
    <t>HU0000621438</t>
  </si>
  <si>
    <t>MNB070523</t>
  </si>
  <si>
    <t>HU0000621446</t>
  </si>
  <si>
    <t>MNB070530</t>
  </si>
  <si>
    <t>HU0000621453</t>
  </si>
  <si>
    <t>MNB070606</t>
  </si>
  <si>
    <t>HU0000621461</t>
  </si>
  <si>
    <t>MNB070613</t>
  </si>
  <si>
    <t>HU0000621479</t>
  </si>
  <si>
    <t>MNB070620</t>
  </si>
  <si>
    <t>HU0000621487</t>
  </si>
  <si>
    <t>MNB070627</t>
  </si>
  <si>
    <t>HU0000621495</t>
  </si>
  <si>
    <t>MNB070704</t>
  </si>
  <si>
    <t>HU0000621503</t>
  </si>
  <si>
    <t>MNB070711</t>
  </si>
  <si>
    <t>2007.07.03 kedd</t>
  </si>
  <si>
    <t>2007.07.04 szerda</t>
  </si>
  <si>
    <t>2007.07.18 szerda</t>
  </si>
  <si>
    <t>MNB070718</t>
  </si>
  <si>
    <t>HU0000621511</t>
  </si>
  <si>
    <t>2007.07.10 kedd</t>
  </si>
  <si>
    <t>2007.07.11 szerda</t>
  </si>
  <si>
    <t>2007.07.25 szerda</t>
  </si>
  <si>
    <t>MNB070725</t>
  </si>
  <si>
    <t>HU0000621529</t>
  </si>
  <si>
    <t>2007.07.17 kedd</t>
  </si>
  <si>
    <t>2007.08.01 szerda</t>
  </si>
  <si>
    <t>MNB070801</t>
  </si>
  <si>
    <t>HU0000621537</t>
  </si>
  <si>
    <t>2007.07.24 kedd</t>
  </si>
  <si>
    <t>2007.08.08 szerda</t>
  </si>
  <si>
    <t>MNB070808</t>
  </si>
  <si>
    <t>HU0000621545</t>
  </si>
  <si>
    <t>2007.07.31 kedd</t>
  </si>
  <si>
    <t>2007.08.15 szerda</t>
  </si>
  <si>
    <t>MNB070815</t>
  </si>
  <si>
    <t>HU0000621552</t>
  </si>
  <si>
    <t>2007.08.07 kedd</t>
  </si>
  <si>
    <t>2007.08.22 szerda</t>
  </si>
  <si>
    <t>MNB070822</t>
  </si>
  <si>
    <t>HU0000621560</t>
  </si>
  <si>
    <t>2007.08.14 kedd</t>
  </si>
  <si>
    <t>2007.08.29 szerda</t>
  </si>
  <si>
    <t>MNB070829</t>
  </si>
  <si>
    <t>HU0000621578</t>
  </si>
  <si>
    <t>2007.08.21 kedd</t>
  </si>
  <si>
    <t>2007.09.05 szerda</t>
  </si>
  <si>
    <t>MNB070905</t>
  </si>
  <si>
    <t>HU0000621586</t>
  </si>
  <si>
    <t>2007.08.28 kedd</t>
  </si>
  <si>
    <t>2007.09.12 szerda</t>
  </si>
  <si>
    <t>MNB070912</t>
  </si>
  <si>
    <t>HU0000621594</t>
  </si>
  <si>
    <t>2007.09.04 kedd</t>
  </si>
  <si>
    <t>2007.09.19 szerda</t>
  </si>
  <si>
    <t>MNB070919</t>
  </si>
  <si>
    <t>HU0000621602</t>
  </si>
  <si>
    <t>2007.09.11 kedd</t>
  </si>
  <si>
    <t>2007.09.26 szerda</t>
  </si>
  <si>
    <t>MNB070926</t>
  </si>
  <si>
    <t>HU0000621610</t>
  </si>
  <si>
    <t>2007.09.18 kedd</t>
  </si>
  <si>
    <t>2007.10.03 szerda</t>
  </si>
  <si>
    <t>MNB071003</t>
  </si>
  <si>
    <t>HU0000621628</t>
  </si>
  <si>
    <t>2007.09.25. kedd</t>
  </si>
  <si>
    <t>2007.09.26. szerda</t>
  </si>
  <si>
    <t>2007.10.10. szerda</t>
  </si>
  <si>
    <t>MNB071010</t>
  </si>
  <si>
    <t>HU0000621636</t>
  </si>
  <si>
    <t>2007.10.02. kedd</t>
  </si>
  <si>
    <t>2007.10.03. szerda</t>
  </si>
  <si>
    <t>2007.10.17. szerda</t>
  </si>
  <si>
    <t>MNB071017</t>
  </si>
  <si>
    <t>HU0000621644</t>
  </si>
  <si>
    <t>2007.10.09. kedd</t>
  </si>
  <si>
    <t>2007.10.24. szerda</t>
  </si>
  <si>
    <t>MNB071024</t>
  </si>
  <si>
    <t>HU0000621651</t>
  </si>
  <si>
    <t>2007.10.16. kedd</t>
  </si>
  <si>
    <t>2007.10.31. szerda</t>
  </si>
  <si>
    <t>MNB071031</t>
  </si>
  <si>
    <t>HU0000621669</t>
  </si>
  <si>
    <t>2007.10.20. szombat</t>
  </si>
  <si>
    <t>2007.11.07. szerda</t>
  </si>
  <si>
    <t>MNB071107</t>
  </si>
  <si>
    <t>HU0000621677</t>
  </si>
  <si>
    <t>2007.10.30. kedd</t>
  </si>
  <si>
    <t>2007.11.14. szerda</t>
  </si>
  <si>
    <t>MNB071114</t>
  </si>
  <si>
    <t>HU0000621685</t>
  </si>
  <si>
    <t>2007.11.06. kedd</t>
  </si>
  <si>
    <t>2007.11.21. szerda</t>
  </si>
  <si>
    <t>MNB071121</t>
  </si>
  <si>
    <t>HU0000621693</t>
  </si>
  <si>
    <t>2007.11.13. kedd</t>
  </si>
  <si>
    <t>2007.11.28. szerda</t>
  </si>
  <si>
    <t>MNB071128</t>
  </si>
  <si>
    <t>HU0000621701</t>
  </si>
  <si>
    <t>2007.11.20. kedd</t>
  </si>
  <si>
    <t>2007.12.05. szerda</t>
  </si>
  <si>
    <t>MNB071205</t>
  </si>
  <si>
    <t>HU0000621719</t>
  </si>
  <si>
    <t>2007.11.27. kedd</t>
  </si>
  <si>
    <t>2007.12.12. szerda</t>
  </si>
  <si>
    <t>MNB071212</t>
  </si>
  <si>
    <t>HU0000621727</t>
  </si>
  <si>
    <t>2007.12.04. kedd</t>
  </si>
  <si>
    <t>2007.12.19. szerda</t>
  </si>
  <si>
    <t>MNB071219</t>
  </si>
  <si>
    <t>HU0000621735</t>
  </si>
  <si>
    <t>2007.12.11.kedd</t>
  </si>
  <si>
    <t>2007.12.27. csütörtök</t>
  </si>
  <si>
    <t>MNB071227</t>
  </si>
  <si>
    <t>HU0000621743</t>
  </si>
  <si>
    <t>2007.12.18. kedd</t>
  </si>
  <si>
    <t>2008.01.02. szerda</t>
  </si>
  <si>
    <t>MNB080102</t>
  </si>
  <si>
    <t>HU0000621750</t>
  </si>
  <si>
    <t>2007.12.22. szombat</t>
  </si>
  <si>
    <t>2008.01.09. szerda</t>
  </si>
  <si>
    <t>MNB080109</t>
  </si>
  <si>
    <t>HU0000621768</t>
  </si>
  <si>
    <t>2007.12.29. szombat</t>
  </si>
  <si>
    <t>2008.01.16. szerda</t>
  </si>
  <si>
    <t>MNB080116</t>
  </si>
  <si>
    <t>HU0000621776</t>
  </si>
  <si>
    <t>2008.01.08. kedd</t>
  </si>
  <si>
    <t>2008.01.23. szerda</t>
  </si>
  <si>
    <t>MNB080123</t>
  </si>
  <si>
    <t>HU0000621784</t>
  </si>
  <si>
    <t>2008.01.15. kedd</t>
  </si>
  <si>
    <t>2008.01.30. szerda</t>
  </si>
  <si>
    <t>MNB080130</t>
  </si>
  <si>
    <t>HU0000621792</t>
  </si>
  <si>
    <t>2008.01.22. kedd</t>
  </si>
  <si>
    <t>2008.02.06. szerda</t>
  </si>
  <si>
    <t>MNB080206</t>
  </si>
  <si>
    <t>HU0000621800</t>
  </si>
  <si>
    <t>2008.01.29. kedd</t>
  </si>
  <si>
    <t>2008.02.13. szerda</t>
  </si>
  <si>
    <t>MNB080213</t>
  </si>
  <si>
    <t>HU0000621818</t>
  </si>
  <si>
    <t>2008.02.05. kedd</t>
  </si>
  <si>
    <t>2008.02.20. szerda</t>
  </si>
  <si>
    <t>MNB080220</t>
  </si>
  <si>
    <t>HU0000621826</t>
  </si>
  <si>
    <t>2008.02.12. kedd</t>
  </si>
  <si>
    <t>2008.02.27. szerda</t>
  </si>
  <si>
    <t>MNB080227</t>
  </si>
  <si>
    <t>HU0000621834</t>
  </si>
  <si>
    <t>2008.02.19. kedd</t>
  </si>
  <si>
    <t>2008.03.05. szerda</t>
  </si>
  <si>
    <t>MNB080305</t>
  </si>
  <si>
    <t>HU0000621842</t>
  </si>
  <si>
    <t>2008.02.26. kedd</t>
  </si>
  <si>
    <t>2008.03.12. szerda</t>
  </si>
  <si>
    <t>MNB080312</t>
  </si>
  <si>
    <t>HU0000621859</t>
  </si>
  <si>
    <t>2008.03.04. kedd</t>
  </si>
  <si>
    <t>2008.03.19. szerda</t>
  </si>
  <si>
    <t>MNB080319</t>
  </si>
  <si>
    <t>HU0000621867</t>
  </si>
  <si>
    <t>2008.03.11. kedd</t>
  </si>
  <si>
    <t>2008.03.26. szerda</t>
  </si>
  <si>
    <t>MNB080326</t>
  </si>
  <si>
    <t>HU0000621875</t>
  </si>
  <si>
    <t>2008.03.18. kedd</t>
  </si>
  <si>
    <t>2008.04.02. szerda</t>
  </si>
  <si>
    <t>MNB080402</t>
  </si>
  <si>
    <t>HU0000621883</t>
  </si>
  <si>
    <t>2008.03.25. kedd</t>
  </si>
  <si>
    <t>2008.04.09. szerda</t>
  </si>
  <si>
    <t>MNB080409</t>
  </si>
  <si>
    <t>HU0000621891</t>
  </si>
  <si>
    <t>2008.04.01. kedd</t>
  </si>
  <si>
    <t>2008.04.16. szerda</t>
  </si>
  <si>
    <t>MNB080416</t>
  </si>
  <si>
    <t>HU0000621909</t>
  </si>
  <si>
    <t>2008.04.08. kedd</t>
  </si>
  <si>
    <t>2008.04.23. szerda</t>
  </si>
  <si>
    <t>MNB080423</t>
  </si>
  <si>
    <t>HU0000621917</t>
  </si>
  <si>
    <t>2008.04.15. kedd</t>
  </si>
  <si>
    <t>2008.04.30. szerda</t>
  </si>
  <si>
    <t>MNB080430</t>
  </si>
  <si>
    <t>HU0000621925</t>
  </si>
  <si>
    <t>2008.04.22. kedd</t>
  </si>
  <si>
    <t>2008.05.07. szerda</t>
  </si>
  <si>
    <t>MNB080507</t>
  </si>
  <si>
    <t>HU0000621933</t>
  </si>
  <si>
    <t>2008.04.29. kedd</t>
  </si>
  <si>
    <t>2008.05.14. szerda</t>
  </si>
  <si>
    <t>MNB080514</t>
  </si>
  <si>
    <t>HU0000621941</t>
  </si>
  <si>
    <t>MNB080521</t>
  </si>
  <si>
    <t>HU0000621958</t>
  </si>
  <si>
    <t>HU0000621966</t>
  </si>
  <si>
    <t>HU0000621974</t>
  </si>
  <si>
    <t>HU0000621982</t>
  </si>
  <si>
    <t>HU0000621990</t>
  </si>
  <si>
    <t>HU0000622006</t>
  </si>
  <si>
    <t>HU0000622014</t>
  </si>
  <si>
    <t>HU0000622022</t>
  </si>
  <si>
    <t>HU0000622030</t>
  </si>
  <si>
    <t>HU0000622048</t>
  </si>
  <si>
    <t>HU0000622055</t>
  </si>
  <si>
    <t>HU0000622063</t>
  </si>
  <si>
    <t>MNB080528</t>
  </si>
  <si>
    <t>MNB080604</t>
  </si>
  <si>
    <t>MNB080611</t>
  </si>
  <si>
    <t>MNB080618</t>
  </si>
  <si>
    <t>MNB080625</t>
  </si>
  <si>
    <t>MNB080702</t>
  </si>
  <si>
    <t>MNB080709</t>
  </si>
  <si>
    <t>MNB080716</t>
  </si>
  <si>
    <t>MNB080723</t>
  </si>
  <si>
    <t>MNB080730</t>
  </si>
  <si>
    <t>MNB080806</t>
  </si>
  <si>
    <t>2008.05.07 szerda</t>
  </si>
  <si>
    <t>2008.05.21. szerda</t>
  </si>
  <si>
    <t>2008.05.28. szerda</t>
  </si>
  <si>
    <t>2008.06.04. szerda</t>
  </si>
  <si>
    <t>2008.06.11. szerda</t>
  </si>
  <si>
    <t>2008.06.18. szerda</t>
  </si>
  <si>
    <t>2008.06.25. szerda</t>
  </si>
  <si>
    <t>2008.07.02. szerda</t>
  </si>
  <si>
    <t>2008.07.09. szerda</t>
  </si>
  <si>
    <t>2008.07.16. szerda</t>
  </si>
  <si>
    <t>2008.07.23. szerda</t>
  </si>
  <si>
    <t>2008.07.30. szerda</t>
  </si>
  <si>
    <t>2008.08.06. szerda</t>
  </si>
  <si>
    <t>2008.05.06 kedd</t>
  </si>
  <si>
    <t>2008.05.13. kedd</t>
  </si>
  <si>
    <t>2008.05.20. kedd</t>
  </si>
  <si>
    <t>2008.05.27. kedd</t>
  </si>
  <si>
    <t>2008.06.03. kedd</t>
  </si>
  <si>
    <t>2008.06.10. kedd</t>
  </si>
  <si>
    <t>2008.06.17. kedd</t>
  </si>
  <si>
    <t>2008.06.24. kedd</t>
  </si>
  <si>
    <t>2008.07.01. kedd</t>
  </si>
  <si>
    <t>2008.07.08. kedd</t>
  </si>
  <si>
    <t>2008.07.15. kedd</t>
  </si>
  <si>
    <t>2008.07.22. kedd</t>
  </si>
  <si>
    <t>HU0000622071</t>
  </si>
  <si>
    <t>MNB080813</t>
  </si>
  <si>
    <t>HU0000622089</t>
  </si>
  <si>
    <t>MNB080821</t>
  </si>
  <si>
    <t>HU0000622097</t>
  </si>
  <si>
    <t>MNB080827</t>
  </si>
  <si>
    <t>HU0000622105</t>
  </si>
  <si>
    <t>MNB080903</t>
  </si>
  <si>
    <t>HU0000622113</t>
  </si>
  <si>
    <t>MNB080910</t>
  </si>
  <si>
    <t>HU0000622121</t>
  </si>
  <si>
    <t>MNB080917</t>
  </si>
  <si>
    <t>HU0000622139</t>
  </si>
  <si>
    <t>MNB080924</t>
  </si>
  <si>
    <t>HU0000622147</t>
  </si>
  <si>
    <t>MNB081001</t>
  </si>
  <si>
    <t>HU0000622154</t>
  </si>
  <si>
    <t>MNB081008</t>
  </si>
  <si>
    <t>HU0000622162</t>
  </si>
  <si>
    <t>MNB081015</t>
  </si>
  <si>
    <t>HU0000622170</t>
  </si>
  <si>
    <t>MNB081022</t>
  </si>
  <si>
    <t>HU0000622188</t>
  </si>
  <si>
    <t>MNB081029</t>
  </si>
  <si>
    <t>2008.07.29 kedd</t>
  </si>
  <si>
    <t>2008.08.05 kedd</t>
  </si>
  <si>
    <t>2008.08.12 kedd</t>
  </si>
  <si>
    <t>2008.08.19 kedd</t>
  </si>
  <si>
    <t>2008.08.26 kedd</t>
  </si>
  <si>
    <t>2008.09.02 kedd</t>
  </si>
  <si>
    <t>2008.09.09 kedd</t>
  </si>
  <si>
    <t>2008.09.16 kedd</t>
  </si>
  <si>
    <t>2008.09.23 kedd</t>
  </si>
  <si>
    <t>2008.09.30 kedd</t>
  </si>
  <si>
    <t>2008.10.07 kedd</t>
  </si>
  <si>
    <t>2008.10.14 kedd</t>
  </si>
  <si>
    <t>2008.07.30 szerda</t>
  </si>
  <si>
    <t>2008.08.06 szerda</t>
  </si>
  <si>
    <t>2008.08.13 szerda</t>
  </si>
  <si>
    <t>2008.08.27 szerda</t>
  </si>
  <si>
    <t>2008.09.03 szerda</t>
  </si>
  <si>
    <t>2008.09.10 szerda</t>
  </si>
  <si>
    <t>2008.09.17 szerda</t>
  </si>
  <si>
    <t>2008.09.24 szerda</t>
  </si>
  <si>
    <t>2008.10.01 szerda</t>
  </si>
  <si>
    <t>2008.10.08 szerda</t>
  </si>
  <si>
    <t>2008.10.15 szerda</t>
  </si>
  <si>
    <r>
      <t xml:space="preserve">2008.08.21 </t>
    </r>
    <r>
      <rPr>
        <b/>
        <sz val="10"/>
        <rFont val="Arial"/>
        <family val="2"/>
      </rPr>
      <t>csütörtök</t>
    </r>
  </si>
  <si>
    <t>2008.10.22 szerda</t>
  </si>
  <si>
    <t>2008.10.29 szerda</t>
  </si>
  <si>
    <t>HU0000622196</t>
  </si>
  <si>
    <t>MNB081105</t>
  </si>
  <si>
    <t>HU0000622204</t>
  </si>
  <si>
    <t>MNB081112</t>
  </si>
  <si>
    <t>HU0000622212</t>
  </si>
  <si>
    <t>MNB081119</t>
  </si>
  <si>
    <t>HU0000622220</t>
  </si>
  <si>
    <t>MNB081126</t>
  </si>
  <si>
    <t>HU0000622238</t>
  </si>
  <si>
    <t>MNB081203</t>
  </si>
  <si>
    <t>HU0000622246</t>
  </si>
  <si>
    <t>MNB081210</t>
  </si>
  <si>
    <t>HU0000622253</t>
  </si>
  <si>
    <t>MNB081217</t>
  </si>
  <si>
    <t>HU0000622261</t>
  </si>
  <si>
    <t>MNB081223</t>
  </si>
  <si>
    <t>HU0000622279</t>
  </si>
  <si>
    <t>MNB081231</t>
  </si>
  <si>
    <t>HU0000622287</t>
  </si>
  <si>
    <t>MNB090107</t>
  </si>
  <si>
    <t>HU0000622295</t>
  </si>
  <si>
    <t>MNB090114</t>
  </si>
  <si>
    <t>HU0000622303</t>
  </si>
  <si>
    <t>MNB090121</t>
  </si>
  <si>
    <t>HU0000622311</t>
  </si>
  <si>
    <t>MNB090128</t>
  </si>
  <si>
    <t>HU0000622329</t>
  </si>
  <si>
    <t>MNB090204</t>
  </si>
  <si>
    <t>HU0000622337</t>
  </si>
  <si>
    <t>MNB090211</t>
  </si>
  <si>
    <t>HU0000622345</t>
  </si>
  <si>
    <t>MNB090218</t>
  </si>
  <si>
    <t>HU0000622352</t>
  </si>
  <si>
    <t>MNB090225</t>
  </si>
  <si>
    <t>HU0000622360</t>
  </si>
  <si>
    <t>MNB090304</t>
  </si>
  <si>
    <t>HU0000622378</t>
  </si>
  <si>
    <t>MNB090311</t>
  </si>
  <si>
    <t>HU0000622386</t>
  </si>
  <si>
    <t>MNB090318</t>
  </si>
  <si>
    <t>HU0000622394</t>
  </si>
  <si>
    <t>MNB090325</t>
  </si>
  <si>
    <t>HU0000622402</t>
  </si>
  <si>
    <t>MNB090401</t>
  </si>
  <si>
    <t>HU0000622410</t>
  </si>
  <si>
    <t>MNB090408</t>
  </si>
  <si>
    <t>HU0000622428</t>
  </si>
  <si>
    <t>MNB090415</t>
  </si>
  <si>
    <t>HU0000622436</t>
  </si>
  <si>
    <t>HU0000622444</t>
  </si>
  <si>
    <t>HU0000622451</t>
  </si>
  <si>
    <t>HU0000622469</t>
  </si>
  <si>
    <t>HU0000622477</t>
  </si>
  <si>
    <t>HU0000622485</t>
  </si>
  <si>
    <t>HU0000622493</t>
  </si>
  <si>
    <t>HU0000622501</t>
  </si>
  <si>
    <t>HU0000622519</t>
  </si>
  <si>
    <t>HU0000622527</t>
  </si>
  <si>
    <t>HU0000622535</t>
  </si>
  <si>
    <t>HU0000622543</t>
  </si>
  <si>
    <t>HU0000622550</t>
  </si>
  <si>
    <t>HU0000622568</t>
  </si>
  <si>
    <t>HU0000622576</t>
  </si>
  <si>
    <t>HU0000622584</t>
  </si>
  <si>
    <t>HU0000622592</t>
  </si>
  <si>
    <t>HU0000622600</t>
  </si>
  <si>
    <t>HU0000622618</t>
  </si>
  <si>
    <t>HU0000622626</t>
  </si>
  <si>
    <t>HU0000622634</t>
  </si>
  <si>
    <t>HU0000622642</t>
  </si>
  <si>
    <t>HU0000622659</t>
  </si>
  <si>
    <t>HU0000622667</t>
  </si>
  <si>
    <t>MNB090422</t>
  </si>
  <si>
    <t>MNB090429</t>
  </si>
  <si>
    <t>MNB090506</t>
  </si>
  <si>
    <t>MNB090513</t>
  </si>
  <si>
    <t>MNB090520</t>
  </si>
  <si>
    <t>MNB090527</t>
  </si>
  <si>
    <t>MNB090603</t>
  </si>
  <si>
    <t>MNB090610</t>
  </si>
  <si>
    <t>MNB090617</t>
  </si>
  <si>
    <t>MNB090624</t>
  </si>
  <si>
    <t>MNB090701</t>
  </si>
  <si>
    <t>MNB090708</t>
  </si>
  <si>
    <t>MNB090715</t>
  </si>
  <si>
    <t>MNB090722</t>
  </si>
  <si>
    <t>MNB090729</t>
  </si>
  <si>
    <t>MNB090805</t>
  </si>
  <si>
    <t>MNB090812</t>
  </si>
  <si>
    <t>MNB090819</t>
  </si>
  <si>
    <t>MNB090826</t>
  </si>
  <si>
    <t>MNB090902</t>
  </si>
  <si>
    <t>MNB090909</t>
  </si>
  <si>
    <t>MNB090916</t>
  </si>
  <si>
    <t>MNB090923</t>
  </si>
  <si>
    <t>MNB090930</t>
  </si>
  <si>
    <t>HU0000622675</t>
  </si>
  <si>
    <t>MNB091007</t>
  </si>
  <si>
    <t>HU0000622683</t>
  </si>
  <si>
    <t>MNB091014</t>
  </si>
  <si>
    <t>HU0000622691</t>
  </si>
  <si>
    <t>MNB091021</t>
  </si>
  <si>
    <t>HU0000622709</t>
  </si>
  <si>
    <t>MNB091028</t>
  </si>
  <si>
    <t>HU0000622717</t>
  </si>
  <si>
    <t>MNB091104</t>
  </si>
  <si>
    <t>HU0000622816</t>
  </si>
  <si>
    <t>MNB091111</t>
  </si>
  <si>
    <t>HU0000622725</t>
  </si>
  <si>
    <t>MNB091118</t>
  </si>
  <si>
    <t>MNB091125</t>
  </si>
  <si>
    <t>HU0000622733</t>
  </si>
  <si>
    <t>MNB091202</t>
  </si>
  <si>
    <t>HU0000622741</t>
  </si>
  <si>
    <t>MNB091209</t>
  </si>
  <si>
    <t>HU0000622758</t>
  </si>
  <si>
    <t>MNB091216</t>
  </si>
  <si>
    <t>HU0000622766</t>
  </si>
  <si>
    <t>MNB091223</t>
  </si>
  <si>
    <t>HU0000622832</t>
  </si>
  <si>
    <t>MNB091230</t>
  </si>
  <si>
    <t>HU0000622774</t>
  </si>
  <si>
    <t>MNB100106</t>
  </si>
  <si>
    <t>HU0000622782</t>
  </si>
  <si>
    <t>MNB100113</t>
  </si>
  <si>
    <t>HU0000622790</t>
  </si>
  <si>
    <t>MNB100120</t>
  </si>
  <si>
    <t>HU0000622808</t>
  </si>
  <si>
    <t>MNB100127</t>
  </si>
  <si>
    <t>HU0000622824</t>
  </si>
  <si>
    <t>HU0000622840</t>
  </si>
  <si>
    <t>HU0000622857</t>
  </si>
  <si>
    <t>HU0000622865</t>
  </si>
  <si>
    <t>HU0000622873</t>
  </si>
  <si>
    <t>HU0000622881</t>
  </si>
  <si>
    <t>HU0000622899</t>
  </si>
  <si>
    <t>HU0000622907</t>
  </si>
  <si>
    <t>HU0000622915</t>
  </si>
  <si>
    <t>HU0000622923</t>
  </si>
  <si>
    <t>HU0000622949</t>
  </si>
  <si>
    <t>HU0000622956</t>
  </si>
  <si>
    <t>HU0000622964</t>
  </si>
  <si>
    <t>HU0000622972</t>
  </si>
  <si>
    <t>MNB100203</t>
  </si>
  <si>
    <t>MNB100210</t>
  </si>
  <si>
    <t>MNB100217</t>
  </si>
  <si>
    <t>MNB100224</t>
  </si>
  <si>
    <t>MNB100303</t>
  </si>
  <si>
    <t>MNB100310</t>
  </si>
  <si>
    <t>MNB100317</t>
  </si>
  <si>
    <t>MNB100324</t>
  </si>
  <si>
    <t>MNB100331</t>
  </si>
  <si>
    <t>MNB100407</t>
  </si>
  <si>
    <t>MNB100414</t>
  </si>
  <si>
    <t>MNB100421</t>
  </si>
  <si>
    <t>MNB100428</t>
  </si>
  <si>
    <t>2010.04.20 kedd</t>
  </si>
  <si>
    <t>2010.04.21 szerda</t>
  </si>
  <si>
    <t>2010.05.05 szerda</t>
  </si>
  <si>
    <t>MNB100505</t>
  </si>
  <si>
    <t>HU0000622931</t>
  </si>
  <si>
    <t>2010.04.27 kedd</t>
  </si>
  <si>
    <t>2010.04.28 szerda</t>
  </si>
  <si>
    <t>2010.05.12 szerda</t>
  </si>
  <si>
    <t>MNB100512</t>
  </si>
  <si>
    <t>HU0000622980</t>
  </si>
  <si>
    <t>2010.05.04 kedd</t>
  </si>
  <si>
    <t>2010.05.19 szerda</t>
  </si>
  <si>
    <t>MNB100519</t>
  </si>
  <si>
    <t>HU0000622998</t>
  </si>
  <si>
    <t>2010.05.11 kedd</t>
  </si>
  <si>
    <t>2010.05.26 szerda</t>
  </si>
  <si>
    <t>MNB100526</t>
  </si>
  <si>
    <t>HU0000623004</t>
  </si>
  <si>
    <t>2010.05.18 kedd</t>
  </si>
  <si>
    <t>2010.06.02 szerda</t>
  </si>
  <si>
    <t>MNB100602</t>
  </si>
  <si>
    <t>HU0000623012</t>
  </si>
  <si>
    <t>2010.05.25 kedd</t>
  </si>
  <si>
    <t>2010.06.09 szerda</t>
  </si>
  <si>
    <t>MNB100609</t>
  </si>
  <si>
    <t>HU0000623020</t>
  </si>
  <si>
    <t>2010.06.01 kedd</t>
  </si>
  <si>
    <t>2010.06.16 szerda</t>
  </si>
  <si>
    <t>MNB100616</t>
  </si>
  <si>
    <t>HU0000623038</t>
  </si>
  <si>
    <t>2010.06.08 kedd</t>
  </si>
  <si>
    <t>2010.06.23 szerda</t>
  </si>
  <si>
    <t>MNB100623</t>
  </si>
  <si>
    <t>HU0000623046</t>
  </si>
  <si>
    <t>2010.06.15 kedd</t>
  </si>
  <si>
    <t>2010.06.30 szerda</t>
  </si>
  <si>
    <t>MNB100630</t>
  </si>
  <si>
    <t>HU0000623053</t>
  </si>
  <si>
    <t>2010.06.22 kedd</t>
  </si>
  <si>
    <t>2010.07.07 szerda</t>
  </si>
  <si>
    <t>MNB100707</t>
  </si>
  <si>
    <t>HU0000623061</t>
  </si>
  <si>
    <t>2010.06.29 kedd</t>
  </si>
  <si>
    <t>2010.07.14 szerda</t>
  </si>
  <si>
    <t>MNB100714</t>
  </si>
  <si>
    <t>HU0000623079</t>
  </si>
  <si>
    <t>2010.07.06 kedd</t>
  </si>
  <si>
    <t>2010.07.21 szerda</t>
  </si>
  <si>
    <t>MNB100721</t>
  </si>
  <si>
    <t>HU0000623087</t>
  </si>
  <si>
    <t>2010.07.13 kedd</t>
  </si>
  <si>
    <t>2010.07.28 szerda</t>
  </si>
  <si>
    <t>MNB100728</t>
  </si>
  <si>
    <t>HU0000623095</t>
  </si>
  <si>
    <t>MNB100804</t>
  </si>
  <si>
    <t>MNB100811</t>
  </si>
  <si>
    <t>MNB100818</t>
  </si>
  <si>
    <t>MNB100825</t>
  </si>
  <si>
    <t>MNB100901</t>
  </si>
  <si>
    <t>MNB100908</t>
  </si>
  <si>
    <t>MNB100915</t>
  </si>
  <si>
    <t>MNB100922</t>
  </si>
  <si>
    <t>MNB100929</t>
  </si>
  <si>
    <t>MNB101006</t>
  </si>
  <si>
    <t>MNB101013</t>
  </si>
  <si>
    <t>MNB101020</t>
  </si>
  <si>
    <t>MNB101027</t>
  </si>
  <si>
    <t>HU0000623103</t>
  </si>
  <si>
    <t>HU0000623111</t>
  </si>
  <si>
    <t>HU0000623129</t>
  </si>
  <si>
    <t>HU0000623137</t>
  </si>
  <si>
    <t>HU0000623145</t>
  </si>
  <si>
    <t>HU0000623152</t>
  </si>
  <si>
    <t>HU0000623160</t>
  </si>
  <si>
    <t>HU0000623178</t>
  </si>
  <si>
    <t>HU0000623186</t>
  </si>
  <si>
    <t>HU0000623194</t>
  </si>
  <si>
    <t>HU0000623202</t>
  </si>
  <si>
    <t>HU0000623210</t>
  </si>
  <si>
    <t>HU0000623228</t>
  </si>
  <si>
    <t>HU0000623236</t>
  </si>
  <si>
    <t>HU0000623244</t>
  </si>
  <si>
    <t>HU0000623251</t>
  </si>
  <si>
    <t>HU0000623269</t>
  </si>
  <si>
    <t>HU0000623277</t>
  </si>
  <si>
    <t>HU0000623285</t>
  </si>
  <si>
    <t>HU0000623293</t>
  </si>
  <si>
    <t>HU0000623301</t>
  </si>
  <si>
    <t>HU0000623319</t>
  </si>
  <si>
    <t>HU0000623327</t>
  </si>
  <si>
    <t>HU0000623335</t>
  </si>
  <si>
    <t>HU0000623343</t>
  </si>
  <si>
    <t>HU0000623350</t>
  </si>
  <si>
    <t>MNB101103</t>
  </si>
  <si>
    <t>MNB101110</t>
  </si>
  <si>
    <t>MNB101117</t>
  </si>
  <si>
    <t>MNB101124</t>
  </si>
  <si>
    <t>MNB101201</t>
  </si>
  <si>
    <t>MNB101208</t>
  </si>
  <si>
    <t>MNB101215</t>
  </si>
  <si>
    <t>MNB101222</t>
  </si>
  <si>
    <t>MNB101229</t>
  </si>
  <si>
    <t>MNB110105</t>
  </si>
  <si>
    <t>MNB110112</t>
  </si>
  <si>
    <t>MNB110119</t>
  </si>
  <si>
    <t>MNB110126</t>
  </si>
  <si>
    <t>HU0000623368</t>
  </si>
  <si>
    <t>HU0000623376</t>
  </si>
  <si>
    <t>HU0000623384</t>
  </si>
  <si>
    <t>HU0000623392</t>
  </si>
  <si>
    <t>HU0000623400</t>
  </si>
  <si>
    <t>HU0000623418</t>
  </si>
  <si>
    <t>HU0000623426</t>
  </si>
  <si>
    <t>HU0000623434</t>
  </si>
  <si>
    <t>HU0000623442</t>
  </si>
  <si>
    <t>HU0000623459</t>
  </si>
  <si>
    <t>HU0000623467</t>
  </si>
  <si>
    <t>HU0000623475</t>
  </si>
  <si>
    <t>HU0000623483</t>
  </si>
  <si>
    <t>MNB110202</t>
  </si>
  <si>
    <t>MNB110209</t>
  </si>
  <si>
    <t>MNB110216</t>
  </si>
  <si>
    <t>MNB110223</t>
  </si>
  <si>
    <t>MNB110302</t>
  </si>
  <si>
    <t>MNB110309</t>
  </si>
  <si>
    <t>MNB110316</t>
  </si>
  <si>
    <t>MNB110323</t>
  </si>
  <si>
    <t>MNB110330</t>
  </si>
  <si>
    <t>MNB110406</t>
  </si>
  <si>
    <t>MNB110413</t>
  </si>
  <si>
    <t>MNB110420</t>
  </si>
  <si>
    <t>MNB110427</t>
  </si>
  <si>
    <t>MNB110504</t>
  </si>
  <si>
    <t>HU0000623665</t>
  </si>
  <si>
    <t>MNB110511</t>
  </si>
  <si>
    <t>HU0000623657</t>
  </si>
  <si>
    <t>MNB110518</t>
  </si>
  <si>
    <t>HU0000623640</t>
  </si>
  <si>
    <t>MNB110525</t>
  </si>
  <si>
    <t>HU0000623632</t>
  </si>
  <si>
    <t>MNB110601</t>
  </si>
  <si>
    <t>HU0000623624</t>
  </si>
  <si>
    <t>MNB110608</t>
  </si>
  <si>
    <t>HU0000623616</t>
  </si>
  <si>
    <t>MNB110615</t>
  </si>
  <si>
    <t>HU0000623608</t>
  </si>
  <si>
    <t>MNB110622</t>
  </si>
  <si>
    <t>HU0000623590</t>
  </si>
  <si>
    <t>MNB110629</t>
  </si>
  <si>
    <t>HU0000623582</t>
  </si>
  <si>
    <t>MNB110706</t>
  </si>
  <si>
    <t>HU0000623574</t>
  </si>
  <si>
    <t>MNB110713</t>
  </si>
  <si>
    <t>HU0000623566</t>
  </si>
  <si>
    <t>MNB110720</t>
  </si>
  <si>
    <t>MNB110727</t>
  </si>
  <si>
    <t>MNB110803</t>
  </si>
  <si>
    <t>MNB110810</t>
  </si>
  <si>
    <t>MNB110817</t>
  </si>
  <si>
    <t>MNB110824</t>
  </si>
  <si>
    <t>MNB110831</t>
  </si>
  <si>
    <t>HU0000623558</t>
  </si>
  <si>
    <t>HU0000623541</t>
  </si>
  <si>
    <t>HU0000623533</t>
  </si>
  <si>
    <t>HU0000623525</t>
  </si>
  <si>
    <t>HU0000623517</t>
  </si>
  <si>
    <t>HU0000623509</t>
  </si>
  <si>
    <t>HU0000623491</t>
  </si>
  <si>
    <t>MNB110907</t>
  </si>
  <si>
    <t>MNB110914</t>
  </si>
  <si>
    <t>MNB110921</t>
  </si>
  <si>
    <t>MNB110928</t>
  </si>
  <si>
    <t>MNB111005</t>
  </si>
  <si>
    <t>MNB111012</t>
  </si>
  <si>
    <t>MNB111019</t>
  </si>
  <si>
    <t>MNB111026</t>
  </si>
  <si>
    <t>MNB111102</t>
  </si>
  <si>
    <t>MNB111109</t>
  </si>
  <si>
    <t>MNB111116</t>
  </si>
  <si>
    <t>MNB111123</t>
  </si>
  <si>
    <t>MNB111130</t>
  </si>
  <si>
    <t>MNB111207</t>
  </si>
  <si>
    <t>MNB111214</t>
  </si>
  <si>
    <t>MNB111221</t>
  </si>
  <si>
    <t>MNB111228</t>
  </si>
  <si>
    <t>MNB120104</t>
  </si>
  <si>
    <t>MNB120111</t>
  </si>
  <si>
    <t>MNB120118</t>
  </si>
  <si>
    <t>MNB120125</t>
  </si>
  <si>
    <t>MNB120201</t>
  </si>
  <si>
    <t>MNB120208</t>
  </si>
  <si>
    <t>MNB120215</t>
  </si>
  <si>
    <t>MNB120222</t>
  </si>
  <si>
    <t>MNB120229</t>
  </si>
  <si>
    <t>HU0000623673</t>
  </si>
  <si>
    <t>HU0000623681</t>
  </si>
  <si>
    <t>HU0000623699</t>
  </si>
  <si>
    <t>HU0000623707</t>
  </si>
  <si>
    <t>HU0000623715</t>
  </si>
  <si>
    <t>HU0000623723</t>
  </si>
  <si>
    <t>HU0000623731</t>
  </si>
  <si>
    <t>HU0000623749</t>
  </si>
  <si>
    <t>HU0000623756</t>
  </si>
  <si>
    <t>HU0000623764</t>
  </si>
  <si>
    <t>HU0000623772</t>
  </si>
  <si>
    <t>HU0000623780</t>
  </si>
  <si>
    <t>HU0000623798</t>
  </si>
  <si>
    <t>HU0000623806</t>
  </si>
  <si>
    <t>HU0000623814</t>
  </si>
  <si>
    <t>HU0000623822</t>
  </si>
  <si>
    <t>HU0000623830</t>
  </si>
  <si>
    <t>HU0000623848</t>
  </si>
  <si>
    <t>HU0000623855</t>
  </si>
  <si>
    <t>HU0000623863</t>
  </si>
  <si>
    <t>HU0000623871</t>
  </si>
  <si>
    <t>HU0000623889</t>
  </si>
  <si>
    <t>HU0000623897</t>
  </si>
  <si>
    <t>HU0000623905</t>
  </si>
  <si>
    <t>HU0000623913</t>
  </si>
  <si>
    <t>HU0000623921</t>
  </si>
  <si>
    <t>HU0000623939</t>
  </si>
  <si>
    <t>MNB120307</t>
  </si>
  <si>
    <t>HU0000623947</t>
  </si>
  <si>
    <t>MNB120314</t>
  </si>
  <si>
    <t>HU0000623954</t>
  </si>
  <si>
    <t>MNB120321</t>
  </si>
  <si>
    <t>HU0000623962</t>
  </si>
  <si>
    <t>MNB120328</t>
  </si>
  <si>
    <t>HU0000623970</t>
  </si>
  <si>
    <t>MNB120404</t>
  </si>
  <si>
    <t>HU0000623988</t>
  </si>
  <si>
    <t>MNB120411</t>
  </si>
  <si>
    <t>HU0000623996</t>
  </si>
  <si>
    <t>MNB120418</t>
  </si>
  <si>
    <t>HU0000624002</t>
  </si>
  <si>
    <t>MNB120425</t>
  </si>
  <si>
    <t>HU0000624010</t>
  </si>
  <si>
    <t>MNB120502</t>
  </si>
  <si>
    <t>HU0000624028</t>
  </si>
  <si>
    <t>MNB120509</t>
  </si>
  <si>
    <t>HU0000624036</t>
  </si>
  <si>
    <t>MNB120516</t>
  </si>
  <si>
    <t>HU0000624044</t>
  </si>
  <si>
    <t>MNB120523</t>
  </si>
  <si>
    <t>HU0000624051</t>
  </si>
  <si>
    <t>MNB120530</t>
  </si>
  <si>
    <t>HU0000624069</t>
  </si>
  <si>
    <t>MNB120606</t>
  </si>
  <si>
    <t>HU0000624077</t>
  </si>
  <si>
    <t>MNB120613</t>
  </si>
  <si>
    <t>HU0000624093</t>
  </si>
  <si>
    <t>MNB120620</t>
  </si>
  <si>
    <t>HU0000624101</t>
  </si>
  <si>
    <t>MNB120627</t>
  </si>
  <si>
    <t>HU0000624119</t>
  </si>
  <si>
    <t>MNB120704</t>
  </si>
  <si>
    <t>HU0000624127</t>
  </si>
  <si>
    <t>MNB120711</t>
  </si>
  <si>
    <t>HU0000624135</t>
  </si>
  <si>
    <t>MNB120718</t>
  </si>
  <si>
    <t>HU0000624143</t>
  </si>
  <si>
    <t>MNB120725</t>
  </si>
  <si>
    <t>HU0000624150</t>
  </si>
  <si>
    <t>MNB120801</t>
  </si>
  <si>
    <t>HU0000624168</t>
  </si>
  <si>
    <t>MNB120808</t>
  </si>
  <si>
    <t>HU0000624176</t>
  </si>
  <si>
    <t>MNB120815</t>
  </si>
  <si>
    <t>HU0000624184</t>
  </si>
  <si>
    <t>MNB120822</t>
  </si>
  <si>
    <t>HU0000624192</t>
  </si>
  <si>
    <t>MNB120829</t>
  </si>
  <si>
    <t>HU0000624200</t>
  </si>
  <si>
    <t>MNB120905</t>
  </si>
  <si>
    <t>HU0000624218</t>
  </si>
  <si>
    <t>MNB120912</t>
  </si>
  <si>
    <t>HU0000624226</t>
  </si>
  <si>
    <t>MNB120919</t>
  </si>
  <si>
    <t>HU0000624234</t>
  </si>
  <si>
    <t>MNB120926</t>
  </si>
  <si>
    <t>HU0000624085</t>
  </si>
  <si>
    <t>MNB121003</t>
  </si>
  <si>
    <t>HU0000624242</t>
  </si>
  <si>
    <t>MNB121010</t>
  </si>
  <si>
    <t>HU0000624259</t>
  </si>
  <si>
    <t>MNB121017</t>
  </si>
  <si>
    <t>HU0000624267</t>
  </si>
  <si>
    <t>MNB121024</t>
  </si>
  <si>
    <t>HU0000624275</t>
  </si>
  <si>
    <t>MNB121031</t>
  </si>
  <si>
    <t>HU0000624283</t>
  </si>
  <si>
    <t>MNB121107</t>
  </si>
  <si>
    <t>HU0000624291</t>
  </si>
  <si>
    <t>MNB121114</t>
  </si>
  <si>
    <t>HU0000624309</t>
  </si>
  <si>
    <t>MNB121121</t>
  </si>
  <si>
    <t>HU0000624317</t>
  </si>
  <si>
    <t>MNB121128</t>
  </si>
  <si>
    <t>HU0000624325</t>
  </si>
  <si>
    <t>MNB121205</t>
  </si>
  <si>
    <t>HU0000624333</t>
  </si>
  <si>
    <t>MNB121212</t>
  </si>
  <si>
    <t>HU0000624341</t>
  </si>
  <si>
    <t>MNB121219</t>
  </si>
  <si>
    <t>HU0000624358</t>
  </si>
  <si>
    <t>MNB121227</t>
  </si>
  <si>
    <t>HU0000624366</t>
  </si>
  <si>
    <t>MNB130102</t>
  </si>
  <si>
    <t>HU0000624374</t>
  </si>
  <si>
    <t>MNB130109</t>
  </si>
  <si>
    <t>HU0000624382</t>
  </si>
  <si>
    <t>MNB130116</t>
  </si>
  <si>
    <t>2013 01 02</t>
  </si>
  <si>
    <t>2013 01 16</t>
  </si>
  <si>
    <t>HU0000624390</t>
  </si>
  <si>
    <t>MNB130123</t>
  </si>
  <si>
    <t>2013 01 09</t>
  </si>
  <si>
    <t>2013 01 23</t>
  </si>
  <si>
    <t>HU0000624408</t>
  </si>
  <si>
    <t>MNB130130</t>
  </si>
  <si>
    <t>2013 01 30</t>
  </si>
  <si>
    <t>HU0000624416</t>
  </si>
  <si>
    <t>MNB130206</t>
  </si>
  <si>
    <t>2013 02 06</t>
  </si>
  <si>
    <t>HU0000624424</t>
  </si>
  <si>
    <t>MNB130213</t>
  </si>
  <si>
    <t>2013 02 13</t>
  </si>
  <si>
    <t>HU0000624432</t>
  </si>
  <si>
    <t>MNB130220</t>
  </si>
  <si>
    <t>2013 02 20</t>
  </si>
  <si>
    <t>HU0000624440</t>
  </si>
  <si>
    <t>MNB130227</t>
  </si>
  <si>
    <t>2013 02 27</t>
  </si>
  <si>
    <t>HU0000624457</t>
  </si>
  <si>
    <t>MNB130306</t>
  </si>
  <si>
    <t>2013 03 06</t>
  </si>
  <si>
    <t>HU0000624465</t>
  </si>
  <si>
    <t>MNB130313</t>
  </si>
  <si>
    <t>2013 03 13</t>
  </si>
  <si>
    <t>HU0000624473</t>
  </si>
  <si>
    <t>MNB130320</t>
  </si>
  <si>
    <t>2013 03 20</t>
  </si>
  <si>
    <t>HU0000624481</t>
  </si>
  <si>
    <t>MNB130327</t>
  </si>
  <si>
    <t>2013 03 27</t>
  </si>
  <si>
    <t>HU0000624499</t>
  </si>
  <si>
    <t>MNB130403</t>
  </si>
  <si>
    <t>2013 04 03</t>
  </si>
  <si>
    <t>HU0000624507</t>
  </si>
  <si>
    <t>MNB130410</t>
  </si>
  <si>
    <t>2013 04 10</t>
  </si>
  <si>
    <t>HU0000624515</t>
  </si>
  <si>
    <t>MNB130417</t>
  </si>
  <si>
    <t>HU0000624523</t>
  </si>
  <si>
    <t>MNB130424</t>
  </si>
  <si>
    <t>Tender date</t>
  </si>
  <si>
    <t xml:space="preserve">Settlement </t>
  </si>
  <si>
    <t>Maturity</t>
  </si>
  <si>
    <t>Tenure</t>
  </si>
  <si>
    <t>Name of Bond</t>
  </si>
  <si>
    <t>ISIN Code</t>
  </si>
  <si>
    <t>Calendar of two-week instrument</t>
  </si>
  <si>
    <t>HU0000624531</t>
  </si>
  <si>
    <t>HU0000624549</t>
  </si>
  <si>
    <t>HU0000624556</t>
  </si>
  <si>
    <t>HU0000624564</t>
  </si>
  <si>
    <t>HU0000624572</t>
  </si>
  <si>
    <t>HU0000624580</t>
  </si>
  <si>
    <t>HU0000624598</t>
  </si>
  <si>
    <t>HU0000624606</t>
  </si>
  <si>
    <t>HU0000624614</t>
  </si>
  <si>
    <t>HU0000624622</t>
  </si>
  <si>
    <t>MNB130502</t>
  </si>
  <si>
    <t>MNB130508</t>
  </si>
  <si>
    <t>MNB130515</t>
  </si>
  <si>
    <t>MNB130522</t>
  </si>
  <si>
    <t>MNB130529</t>
  </si>
  <si>
    <t>MNB130605</t>
  </si>
  <si>
    <t>MNB130612</t>
  </si>
  <si>
    <t>MNB130619</t>
  </si>
  <si>
    <t>MNB130626</t>
  </si>
  <si>
    <t>MNB130703</t>
  </si>
  <si>
    <t>HU0000624630</t>
  </si>
  <si>
    <t>HU0000624648</t>
  </si>
  <si>
    <t>HU0000624655</t>
  </si>
  <si>
    <t>HU0000624663</t>
  </si>
  <si>
    <t>HU0000624671</t>
  </si>
  <si>
    <t>HU0000624689</t>
  </si>
  <si>
    <t>HU0000624697</t>
  </si>
  <si>
    <t>HU0000624705</t>
  </si>
  <si>
    <t>HU0000624713</t>
  </si>
  <si>
    <t>HU0000624721</t>
  </si>
  <si>
    <t>HU0000624739</t>
  </si>
  <si>
    <t>HU0000624747</t>
  </si>
  <si>
    <t>HU0000624754</t>
  </si>
  <si>
    <t>HU0000624762</t>
  </si>
  <si>
    <t>HU0000624770</t>
  </si>
  <si>
    <t xml:space="preserve">MNB130710 </t>
  </si>
  <si>
    <t xml:space="preserve">MNB130717 </t>
  </si>
  <si>
    <t xml:space="preserve">MNB130724 </t>
  </si>
  <si>
    <t xml:space="preserve">MNB130731 </t>
  </si>
  <si>
    <t xml:space="preserve">MNB130807 </t>
  </si>
  <si>
    <t xml:space="preserve">MNB130814 </t>
  </si>
  <si>
    <t xml:space="preserve">MNB130821 </t>
  </si>
  <si>
    <t xml:space="preserve">MNB130828 </t>
  </si>
  <si>
    <t xml:space="preserve">MNB130904 </t>
  </si>
  <si>
    <t xml:space="preserve">MNB130911 </t>
  </si>
  <si>
    <t xml:space="preserve">MNB130918 </t>
  </si>
  <si>
    <t>MNB130925</t>
  </si>
  <si>
    <t>MNB131002</t>
  </si>
  <si>
    <t xml:space="preserve">MNB131009 </t>
  </si>
  <si>
    <t>MNB131016</t>
  </si>
  <si>
    <t>HU0000624788</t>
  </si>
  <si>
    <t>HU0000624796</t>
  </si>
  <si>
    <t>HU0000624804</t>
  </si>
  <si>
    <t>HU0000624812</t>
  </si>
  <si>
    <t>HU0000624820</t>
  </si>
  <si>
    <t>HU0000624838</t>
  </si>
  <si>
    <t>HU0000624846</t>
  </si>
  <si>
    <t>HU0000624853</t>
  </si>
  <si>
    <t>HU0000624861</t>
  </si>
  <si>
    <t>HU0000624879</t>
  </si>
  <si>
    <t>HU0000624887</t>
  </si>
  <si>
    <t>HU0000624895</t>
  </si>
  <si>
    <t>HU0000624903</t>
  </si>
  <si>
    <t>HU0000624911</t>
  </si>
  <si>
    <t>HU0000624929</t>
  </si>
  <si>
    <t>HU0000624937</t>
  </si>
  <si>
    <t>HU0000624945</t>
  </si>
  <si>
    <t>HU0000624952</t>
  </si>
  <si>
    <t>HU0000624960</t>
  </si>
  <si>
    <t>HU0000624978</t>
  </si>
  <si>
    <t>MNB131024</t>
  </si>
  <si>
    <t>MNB131106</t>
  </si>
  <si>
    <t>MNB131113</t>
  </si>
  <si>
    <t>MNB131120</t>
  </si>
  <si>
    <t>MNB131127</t>
  </si>
  <si>
    <t>MNB131204</t>
  </si>
  <si>
    <t>MNB131211</t>
  </si>
  <si>
    <t>MNB131218</t>
  </si>
  <si>
    <t>MNB131223</t>
  </si>
  <si>
    <t>MNB131231</t>
  </si>
  <si>
    <t>MNB140108</t>
  </si>
  <si>
    <t>MNB140115</t>
  </si>
  <si>
    <t>MNB140122</t>
  </si>
  <si>
    <t>MNB140129</t>
  </si>
  <si>
    <t>MNB140205</t>
  </si>
  <si>
    <t>MNB140212</t>
  </si>
  <si>
    <t>MNB140219</t>
  </si>
  <si>
    <t>MNB140226</t>
  </si>
  <si>
    <t>MNB140305</t>
  </si>
  <si>
    <t>MNB131030</t>
  </si>
  <si>
    <t>HU0000624986</t>
  </si>
  <si>
    <t>HU0000624994</t>
  </si>
  <si>
    <t>HU0000625009</t>
  </si>
  <si>
    <t>HU0000625017</t>
  </si>
  <si>
    <t>HU0000625025</t>
  </si>
  <si>
    <t>HU0000625033</t>
  </si>
  <si>
    <t>HU0000625041</t>
  </si>
  <si>
    <t>HU0000625058</t>
  </si>
  <si>
    <t>HU0000625066</t>
  </si>
  <si>
    <t>HU0000625074</t>
  </si>
  <si>
    <t>HU0000625082</t>
  </si>
  <si>
    <t>HU0000625090</t>
  </si>
  <si>
    <t>HU0000625108</t>
  </si>
  <si>
    <t>HU0000625116</t>
  </si>
  <si>
    <t>HU0000625124</t>
  </si>
  <si>
    <t>HU0000625132</t>
  </si>
  <si>
    <t>HU0000625140</t>
  </si>
  <si>
    <t>HU0000625157</t>
  </si>
  <si>
    <t>HU0000625165</t>
  </si>
  <si>
    <t>HU0000625173</t>
  </si>
  <si>
    <t>HU0000625181</t>
  </si>
  <si>
    <t>HU0000625199</t>
  </si>
  <si>
    <t>HU0000625207</t>
  </si>
  <si>
    <t>MNB140312</t>
  </si>
  <si>
    <t xml:space="preserve">MNB140319 </t>
  </si>
  <si>
    <t xml:space="preserve">MNB140326 </t>
  </si>
  <si>
    <t xml:space="preserve">MNB140402 </t>
  </si>
  <si>
    <t xml:space="preserve">MNB140409 </t>
  </si>
  <si>
    <t xml:space="preserve">MNB140416 </t>
  </si>
  <si>
    <t xml:space="preserve">MNB140423 </t>
  </si>
  <si>
    <t xml:space="preserve">MNB140430 </t>
  </si>
  <si>
    <t xml:space="preserve">MNB140507 </t>
  </si>
  <si>
    <t>MNB140514</t>
  </si>
  <si>
    <t xml:space="preserve">MNB140521 </t>
  </si>
  <si>
    <t xml:space="preserve">MNB140528 </t>
  </si>
  <si>
    <t xml:space="preserve">MNB140604 </t>
  </si>
  <si>
    <t>MNB140611</t>
  </si>
  <si>
    <t xml:space="preserve">MNB140618 </t>
  </si>
  <si>
    <t xml:space="preserve">MNB140625 </t>
  </si>
  <si>
    <t xml:space="preserve">MNB140702 </t>
  </si>
  <si>
    <t xml:space="preserve">MNB140709 </t>
  </si>
  <si>
    <t xml:space="preserve">MNB140716 </t>
  </si>
  <si>
    <t xml:space="preserve">MNB140723 </t>
  </si>
  <si>
    <t xml:space="preserve">MNB140730 </t>
  </si>
  <si>
    <t xml:space="preserve">MNB140806 </t>
  </si>
  <si>
    <t xml:space="preserve">MNB140813 </t>
  </si>
  <si>
    <t>2 hetes betét / 2 week deposit</t>
  </si>
  <si>
    <t>Irányadó instrumentum kalendáriuma</t>
  </si>
  <si>
    <t>Calendar of the key instrument</t>
  </si>
  <si>
    <t>A bankok likviditáskezelését támogató kéthetes betéti instrumentum kalendáriuma</t>
  </si>
  <si>
    <t>Calendar of  two-week deposit instrument supporting the liquidity management of banks</t>
  </si>
  <si>
    <t>A 2 hetes betét 2016 áprilisában kivezetésre kerül / The 2-week deposit will be phasing out in April 2016</t>
  </si>
</sst>
</file>

<file path=xl/styles.xml><?xml version="1.0" encoding="utf-8"?>
<styleSheet xmlns="http://schemas.openxmlformats.org/spreadsheetml/2006/main">
  <numFmts count="2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yyyy/mm/dd\ dddd"/>
    <numFmt numFmtId="173" formatCode="[$-40E]yyyy\.\ mmmm\ d\."/>
    <numFmt numFmtId="174" formatCode="mmm/yyyy"/>
    <numFmt numFmtId="175" formatCode="yyyy/mm/dd;@"/>
    <numFmt numFmtId="176" formatCode="yyyy\.mm\.dd;@"/>
    <numFmt numFmtId="177" formatCode="yyyy/mm/dd/dd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yyyy/mm/dd\ \(dddd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center"/>
    </xf>
    <xf numFmtId="172" fontId="4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71" fontId="0" fillId="0" borderId="0" xfId="42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4" fontId="4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176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 horizontal="left"/>
    </xf>
    <xf numFmtId="177" fontId="0" fillId="0" borderId="0" xfId="0" applyNumberFormat="1" applyFill="1" applyAlignment="1">
      <alignment horizontal="left"/>
    </xf>
    <xf numFmtId="177" fontId="4" fillId="0" borderId="0" xfId="0" applyNumberFormat="1" applyFont="1" applyFill="1" applyAlignment="1">
      <alignment horizontal="left"/>
    </xf>
    <xf numFmtId="177" fontId="0" fillId="0" borderId="0" xfId="0" applyNumberForma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75" fontId="25" fillId="0" borderId="0" xfId="0" applyNumberFormat="1" applyFont="1" applyAlignment="1">
      <alignment horizontal="left"/>
    </xf>
    <xf numFmtId="175" fontId="0" fillId="0" borderId="0" xfId="57" applyNumberFormat="1" applyFont="1" applyBorder="1" applyAlignment="1">
      <alignment horizontal="left"/>
      <protection/>
    </xf>
    <xf numFmtId="0" fontId="0" fillId="0" borderId="0" xfId="57" applyFill="1" applyAlignment="1">
      <alignment horizontal="center"/>
      <protection/>
    </xf>
    <xf numFmtId="0" fontId="0" fillId="0" borderId="0" xfId="57" applyFont="1" applyFill="1" applyBorder="1" applyAlignment="1">
      <alignment horizontal="left"/>
      <protection/>
    </xf>
    <xf numFmtId="0" fontId="0" fillId="0" borderId="0" xfId="57" applyFont="1" applyFill="1" applyBorder="1" applyAlignment="1">
      <alignment horizontal="right"/>
      <protection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57" applyFill="1" applyBorder="1" applyAlignment="1">
      <alignment horizontal="left"/>
      <protection/>
    </xf>
    <xf numFmtId="175" fontId="0" fillId="0" borderId="0" xfId="57" applyNumberFormat="1" applyBorder="1" applyAlignment="1">
      <alignment horizontal="center"/>
      <protection/>
    </xf>
    <xf numFmtId="175" fontId="0" fillId="0" borderId="0" xfId="57" applyNumberFormat="1" applyBorder="1" applyAlignment="1">
      <alignment horizontal="left"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76" fontId="0" fillId="0" borderId="0" xfId="57" applyNumberFormat="1" applyBorder="1" applyAlignment="1">
      <alignment horizontal="left"/>
      <protection/>
    </xf>
    <xf numFmtId="0" fontId="6" fillId="0" borderId="0" xfId="0" applyFont="1" applyAlignment="1">
      <alignment/>
    </xf>
    <xf numFmtId="14" fontId="0" fillId="0" borderId="0" xfId="57" applyNumberFormat="1" applyBorder="1" applyAlignment="1">
      <alignment horizontal="left"/>
      <protection/>
    </xf>
    <xf numFmtId="0" fontId="4" fillId="0" borderId="0" xfId="0" applyFont="1" applyAlignment="1">
      <alignment horizontal="center"/>
    </xf>
    <xf numFmtId="14" fontId="0" fillId="0" borderId="0" xfId="57" applyNumberFormat="1" applyBorder="1" applyAlignment="1">
      <alignment horizontal="center"/>
      <protection/>
    </xf>
    <xf numFmtId="14" fontId="2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5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25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83" fontId="0" fillId="0" borderId="0" xfId="0" applyNumberFormat="1" applyAlignment="1">
      <alignment/>
    </xf>
    <xf numFmtId="14" fontId="0" fillId="0" borderId="0" xfId="0" applyNumberFormat="1" applyFill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19.421875" style="0" customWidth="1"/>
    <col min="2" max="2" width="21.140625" style="0" customWidth="1"/>
    <col min="3" max="3" width="21.140625" style="4" customWidth="1"/>
    <col min="4" max="4" width="19.57421875" style="0" customWidth="1"/>
    <col min="5" max="5" width="16.28125" style="0" customWidth="1"/>
    <col min="6" max="6" width="16.00390625" style="32" customWidth="1"/>
  </cols>
  <sheetData>
    <row r="1" spans="1:6" ht="23.25">
      <c r="A1" s="53" t="s">
        <v>4</v>
      </c>
      <c r="B1" s="51"/>
      <c r="D1" s="49"/>
      <c r="F1" s="51"/>
    </row>
    <row r="2" spans="1:6" ht="23.25">
      <c r="A2" s="53" t="s">
        <v>853</v>
      </c>
      <c r="B2" s="51"/>
      <c r="D2" s="49"/>
      <c r="F2" s="51"/>
    </row>
    <row r="3" spans="1:6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</row>
    <row r="4" spans="1:6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</row>
    <row r="5" spans="1:4" ht="12.75">
      <c r="A5" s="1">
        <v>39084</v>
      </c>
      <c r="B5" s="1">
        <f>+A5+1</f>
        <v>39085</v>
      </c>
      <c r="C5" s="1">
        <v>39099</v>
      </c>
      <c r="D5" s="2">
        <f>+C5-B5</f>
        <v>14</v>
      </c>
    </row>
    <row r="6" spans="1:6" ht="12.75">
      <c r="A6" s="1">
        <f>+A5+7</f>
        <v>39091</v>
      </c>
      <c r="B6" s="1">
        <f aca="true" t="shared" si="0" ref="B6:B21">+A6+1</f>
        <v>39092</v>
      </c>
      <c r="C6" s="1">
        <f>+C5+7</f>
        <v>39106</v>
      </c>
      <c r="D6" s="2">
        <f aca="true" t="shared" si="1" ref="D6:D30">+C6-B6</f>
        <v>14</v>
      </c>
      <c r="E6" t="s">
        <v>6</v>
      </c>
      <c r="F6" s="32" t="s">
        <v>5</v>
      </c>
    </row>
    <row r="7" spans="1:6" ht="12.75">
      <c r="A7" s="1">
        <f aca="true" t="shared" si="2" ref="A7:A29">+A6+7</f>
        <v>39098</v>
      </c>
      <c r="B7" s="1">
        <f t="shared" si="0"/>
        <v>39099</v>
      </c>
      <c r="C7" s="1">
        <f aca="true" t="shared" si="3" ref="C7:C30">+C6+7</f>
        <v>39113</v>
      </c>
      <c r="D7" s="2">
        <f t="shared" si="1"/>
        <v>14</v>
      </c>
      <c r="E7" t="s">
        <v>8</v>
      </c>
      <c r="F7" s="32" t="s">
        <v>7</v>
      </c>
    </row>
    <row r="8" spans="1:6" ht="12.75">
      <c r="A8" s="1">
        <f t="shared" si="2"/>
        <v>39105</v>
      </c>
      <c r="B8" s="1">
        <f t="shared" si="0"/>
        <v>39106</v>
      </c>
      <c r="C8" s="1">
        <f t="shared" si="3"/>
        <v>39120</v>
      </c>
      <c r="D8" s="2">
        <f t="shared" si="1"/>
        <v>14</v>
      </c>
      <c r="E8" t="s">
        <v>10</v>
      </c>
      <c r="F8" s="32" t="s">
        <v>9</v>
      </c>
    </row>
    <row r="9" spans="1:6" ht="12.75">
      <c r="A9" s="1">
        <f t="shared" si="2"/>
        <v>39112</v>
      </c>
      <c r="B9" s="1">
        <f t="shared" si="0"/>
        <v>39113</v>
      </c>
      <c r="C9" s="1">
        <f t="shared" si="3"/>
        <v>39127</v>
      </c>
      <c r="D9" s="2">
        <f t="shared" si="1"/>
        <v>14</v>
      </c>
      <c r="E9" t="s">
        <v>12</v>
      </c>
      <c r="F9" s="32" t="s">
        <v>11</v>
      </c>
    </row>
    <row r="10" spans="1:6" ht="12.75">
      <c r="A10" s="1">
        <f t="shared" si="2"/>
        <v>39119</v>
      </c>
      <c r="B10" s="1">
        <f t="shared" si="0"/>
        <v>39120</v>
      </c>
      <c r="C10" s="1">
        <f t="shared" si="3"/>
        <v>39134</v>
      </c>
      <c r="D10" s="2">
        <f t="shared" si="1"/>
        <v>14</v>
      </c>
      <c r="E10" t="s">
        <v>14</v>
      </c>
      <c r="F10" s="32" t="s">
        <v>13</v>
      </c>
    </row>
    <row r="11" spans="1:6" ht="12.75">
      <c r="A11" s="1">
        <f t="shared" si="2"/>
        <v>39126</v>
      </c>
      <c r="B11" s="1">
        <f t="shared" si="0"/>
        <v>39127</v>
      </c>
      <c r="C11" s="1">
        <f t="shared" si="3"/>
        <v>39141</v>
      </c>
      <c r="D11" s="2">
        <f t="shared" si="1"/>
        <v>14</v>
      </c>
      <c r="E11" t="s">
        <v>16</v>
      </c>
      <c r="F11" s="32" t="s">
        <v>15</v>
      </c>
    </row>
    <row r="12" spans="1:6" ht="12.75">
      <c r="A12" s="1">
        <f t="shared" si="2"/>
        <v>39133</v>
      </c>
      <c r="B12" s="1">
        <f t="shared" si="0"/>
        <v>39134</v>
      </c>
      <c r="C12" s="1">
        <f t="shared" si="3"/>
        <v>39148</v>
      </c>
      <c r="D12" s="2">
        <f t="shared" si="1"/>
        <v>14</v>
      </c>
      <c r="E12" t="s">
        <v>18</v>
      </c>
      <c r="F12" s="32" t="s">
        <v>17</v>
      </c>
    </row>
    <row r="13" spans="1:6" ht="12.75">
      <c r="A13" s="1">
        <f t="shared" si="2"/>
        <v>39140</v>
      </c>
      <c r="B13" s="1">
        <f t="shared" si="0"/>
        <v>39141</v>
      </c>
      <c r="C13" s="1">
        <f t="shared" si="3"/>
        <v>39155</v>
      </c>
      <c r="D13" s="2">
        <f t="shared" si="1"/>
        <v>14</v>
      </c>
      <c r="E13" t="s">
        <v>20</v>
      </c>
      <c r="F13" s="32" t="s">
        <v>19</v>
      </c>
    </row>
    <row r="14" spans="1:6" ht="12.75">
      <c r="A14" s="1">
        <f t="shared" si="2"/>
        <v>39147</v>
      </c>
      <c r="B14" s="1">
        <f t="shared" si="0"/>
        <v>39148</v>
      </c>
      <c r="C14" s="1">
        <f t="shared" si="3"/>
        <v>39162</v>
      </c>
      <c r="D14" s="2">
        <f t="shared" si="1"/>
        <v>14</v>
      </c>
      <c r="E14" t="s">
        <v>22</v>
      </c>
      <c r="F14" s="32" t="s">
        <v>21</v>
      </c>
    </row>
    <row r="15" spans="1:6" ht="12.75">
      <c r="A15" s="1">
        <f t="shared" si="2"/>
        <v>39154</v>
      </c>
      <c r="B15" s="1">
        <f t="shared" si="0"/>
        <v>39155</v>
      </c>
      <c r="C15" s="1">
        <f t="shared" si="3"/>
        <v>39169</v>
      </c>
      <c r="D15" s="2">
        <f t="shared" si="1"/>
        <v>14</v>
      </c>
      <c r="E15" t="s">
        <v>24</v>
      </c>
      <c r="F15" s="32" t="s">
        <v>23</v>
      </c>
    </row>
    <row r="16" spans="1:6" ht="12.75">
      <c r="A16" s="1">
        <f t="shared" si="2"/>
        <v>39161</v>
      </c>
      <c r="B16" s="1">
        <f t="shared" si="0"/>
        <v>39162</v>
      </c>
      <c r="C16" s="1">
        <f t="shared" si="3"/>
        <v>39176</v>
      </c>
      <c r="D16" s="2">
        <f t="shared" si="1"/>
        <v>14</v>
      </c>
      <c r="E16" t="s">
        <v>26</v>
      </c>
      <c r="F16" s="32" t="s">
        <v>25</v>
      </c>
    </row>
    <row r="17" spans="1:6" ht="12.75">
      <c r="A17" s="1">
        <f t="shared" si="2"/>
        <v>39168</v>
      </c>
      <c r="B17" s="1">
        <f t="shared" si="0"/>
        <v>39169</v>
      </c>
      <c r="C17" s="1">
        <f t="shared" si="3"/>
        <v>39183</v>
      </c>
      <c r="D17" s="2">
        <f t="shared" si="1"/>
        <v>14</v>
      </c>
      <c r="E17" t="s">
        <v>28</v>
      </c>
      <c r="F17" s="32" t="s">
        <v>27</v>
      </c>
    </row>
    <row r="18" spans="1:10" ht="12.75">
      <c r="A18" s="1">
        <f t="shared" si="2"/>
        <v>39175</v>
      </c>
      <c r="B18" s="1">
        <f t="shared" si="0"/>
        <v>39176</v>
      </c>
      <c r="C18" s="1">
        <f t="shared" si="3"/>
        <v>39190</v>
      </c>
      <c r="D18" s="2">
        <f t="shared" si="1"/>
        <v>14</v>
      </c>
      <c r="E18" t="s">
        <v>32</v>
      </c>
      <c r="F18" s="32" t="s">
        <v>31</v>
      </c>
      <c r="G18" s="1"/>
      <c r="H18" s="1"/>
      <c r="I18" s="6"/>
      <c r="J18" s="6"/>
    </row>
    <row r="19" spans="1:10" ht="12.75">
      <c r="A19" s="1">
        <f t="shared" si="2"/>
        <v>39182</v>
      </c>
      <c r="B19" s="1">
        <f t="shared" si="0"/>
        <v>39183</v>
      </c>
      <c r="C19" s="1">
        <f t="shared" si="3"/>
        <v>39197</v>
      </c>
      <c r="D19" s="2">
        <f t="shared" si="1"/>
        <v>14</v>
      </c>
      <c r="E19" t="s">
        <v>34</v>
      </c>
      <c r="F19" s="32" t="s">
        <v>33</v>
      </c>
      <c r="G19" s="1"/>
      <c r="H19" s="1"/>
      <c r="I19" s="6"/>
      <c r="J19" s="6"/>
    </row>
    <row r="20" spans="1:10" ht="12.75">
      <c r="A20" s="1">
        <f t="shared" si="2"/>
        <v>39189</v>
      </c>
      <c r="B20" s="1">
        <f t="shared" si="0"/>
        <v>39190</v>
      </c>
      <c r="C20" s="1">
        <f t="shared" si="3"/>
        <v>39204</v>
      </c>
      <c r="D20" s="2">
        <f t="shared" si="1"/>
        <v>14</v>
      </c>
      <c r="E20" t="s">
        <v>36</v>
      </c>
      <c r="F20" s="32" t="s">
        <v>35</v>
      </c>
      <c r="G20" s="1"/>
      <c r="H20" s="1"/>
      <c r="I20" s="6"/>
      <c r="J20" s="6"/>
    </row>
    <row r="21" spans="1:10" ht="12.75">
      <c r="A21" s="1">
        <f>+A20+7</f>
        <v>39196</v>
      </c>
      <c r="B21" s="1">
        <f t="shared" si="0"/>
        <v>39197</v>
      </c>
      <c r="C21" s="1">
        <f t="shared" si="3"/>
        <v>39211</v>
      </c>
      <c r="D21" s="2">
        <f t="shared" si="1"/>
        <v>14</v>
      </c>
      <c r="E21" t="s">
        <v>38</v>
      </c>
      <c r="F21" s="32" t="s">
        <v>37</v>
      </c>
      <c r="G21" s="1"/>
      <c r="H21" s="1"/>
      <c r="I21" s="6"/>
      <c r="J21" s="6"/>
    </row>
    <row r="22" spans="1:10" ht="12.75">
      <c r="A22" s="3">
        <v>39199</v>
      </c>
      <c r="B22" s="1">
        <f>+A22+5</f>
        <v>39204</v>
      </c>
      <c r="C22" s="1">
        <f t="shared" si="3"/>
        <v>39218</v>
      </c>
      <c r="D22" s="2">
        <f t="shared" si="1"/>
        <v>14</v>
      </c>
      <c r="E22" t="s">
        <v>40</v>
      </c>
      <c r="F22" s="32" t="s">
        <v>39</v>
      </c>
      <c r="G22" s="1"/>
      <c r="H22" s="1"/>
      <c r="I22" s="6"/>
      <c r="J22" s="6"/>
    </row>
    <row r="23" spans="1:10" ht="12.75">
      <c r="A23" s="1">
        <v>39210</v>
      </c>
      <c r="B23" s="1">
        <f>+A23+1</f>
        <v>39211</v>
      </c>
      <c r="C23" s="1">
        <f t="shared" si="3"/>
        <v>39225</v>
      </c>
      <c r="D23" s="2">
        <f t="shared" si="1"/>
        <v>14</v>
      </c>
      <c r="E23" t="s">
        <v>42</v>
      </c>
      <c r="F23" s="32" t="s">
        <v>41</v>
      </c>
      <c r="G23" s="1"/>
      <c r="H23" s="1"/>
      <c r="I23" s="6"/>
      <c r="J23" s="6"/>
    </row>
    <row r="24" spans="1:10" ht="12.75">
      <c r="A24" s="1">
        <f t="shared" si="2"/>
        <v>39217</v>
      </c>
      <c r="B24" s="1">
        <f aca="true" t="shared" si="4" ref="B24:B30">+A24+1</f>
        <v>39218</v>
      </c>
      <c r="C24" s="1">
        <f t="shared" si="3"/>
        <v>39232</v>
      </c>
      <c r="D24" s="2">
        <f t="shared" si="1"/>
        <v>14</v>
      </c>
      <c r="E24" t="s">
        <v>44</v>
      </c>
      <c r="F24" s="32" t="s">
        <v>43</v>
      </c>
      <c r="G24" s="1"/>
      <c r="H24" s="1"/>
      <c r="I24" s="6"/>
      <c r="J24" s="6"/>
    </row>
    <row r="25" spans="1:10" ht="12.75">
      <c r="A25" s="1">
        <f t="shared" si="2"/>
        <v>39224</v>
      </c>
      <c r="B25" s="1">
        <f t="shared" si="4"/>
        <v>39225</v>
      </c>
      <c r="C25" s="1">
        <f t="shared" si="3"/>
        <v>39239</v>
      </c>
      <c r="D25" s="2">
        <f t="shared" si="1"/>
        <v>14</v>
      </c>
      <c r="E25" t="s">
        <v>46</v>
      </c>
      <c r="F25" s="32" t="s">
        <v>45</v>
      </c>
      <c r="G25" s="1"/>
      <c r="H25" s="1"/>
      <c r="I25" s="6"/>
      <c r="J25" s="6"/>
    </row>
    <row r="26" spans="1:10" ht="12.75">
      <c r="A26" s="1">
        <f>+A25+7</f>
        <v>39231</v>
      </c>
      <c r="B26" s="1">
        <f t="shared" si="4"/>
        <v>39232</v>
      </c>
      <c r="C26" s="1">
        <f t="shared" si="3"/>
        <v>39246</v>
      </c>
      <c r="D26" s="2">
        <f t="shared" si="1"/>
        <v>14</v>
      </c>
      <c r="E26" t="s">
        <v>48</v>
      </c>
      <c r="F26" s="32" t="s">
        <v>47</v>
      </c>
      <c r="G26" s="1"/>
      <c r="H26" s="1"/>
      <c r="I26" s="6"/>
      <c r="J26" s="6"/>
    </row>
    <row r="27" spans="1:10" ht="12.75">
      <c r="A27" s="1">
        <f t="shared" si="2"/>
        <v>39238</v>
      </c>
      <c r="B27" s="1">
        <f t="shared" si="4"/>
        <v>39239</v>
      </c>
      <c r="C27" s="1">
        <f t="shared" si="3"/>
        <v>39253</v>
      </c>
      <c r="D27" s="2">
        <f t="shared" si="1"/>
        <v>14</v>
      </c>
      <c r="E27" t="s">
        <v>50</v>
      </c>
      <c r="F27" s="32" t="s">
        <v>49</v>
      </c>
      <c r="G27" s="1"/>
      <c r="H27" s="1"/>
      <c r="I27" s="6"/>
      <c r="J27" s="6"/>
    </row>
    <row r="28" spans="1:10" ht="12.75">
      <c r="A28" s="1">
        <f>+A27+7</f>
        <v>39245</v>
      </c>
      <c r="B28" s="1">
        <f t="shared" si="4"/>
        <v>39246</v>
      </c>
      <c r="C28" s="1">
        <f t="shared" si="3"/>
        <v>39260</v>
      </c>
      <c r="D28" s="2">
        <f t="shared" si="1"/>
        <v>14</v>
      </c>
      <c r="E28" t="s">
        <v>52</v>
      </c>
      <c r="F28" s="32" t="s">
        <v>51</v>
      </c>
      <c r="G28" s="1"/>
      <c r="H28" s="1"/>
      <c r="I28" s="6"/>
      <c r="J28" s="6"/>
    </row>
    <row r="29" spans="1:10" ht="12.75">
      <c r="A29" s="1">
        <f t="shared" si="2"/>
        <v>39252</v>
      </c>
      <c r="B29" s="1">
        <f t="shared" si="4"/>
        <v>39253</v>
      </c>
      <c r="C29" s="1">
        <f t="shared" si="3"/>
        <v>39267</v>
      </c>
      <c r="D29" s="2">
        <f t="shared" si="1"/>
        <v>14</v>
      </c>
      <c r="E29" t="s">
        <v>54</v>
      </c>
      <c r="F29" s="32" t="s">
        <v>53</v>
      </c>
      <c r="G29" s="1"/>
      <c r="H29" s="1"/>
      <c r="I29" s="6"/>
      <c r="J29" s="6"/>
    </row>
    <row r="30" spans="1:10" ht="12.75">
      <c r="A30" s="1">
        <f>+A29+7</f>
        <v>39259</v>
      </c>
      <c r="B30" s="1">
        <f t="shared" si="4"/>
        <v>39260</v>
      </c>
      <c r="C30" s="1">
        <f t="shared" si="3"/>
        <v>39274</v>
      </c>
      <c r="D30" s="2">
        <f t="shared" si="1"/>
        <v>14</v>
      </c>
      <c r="E30" t="s">
        <v>56</v>
      </c>
      <c r="F30" s="32" t="s">
        <v>55</v>
      </c>
      <c r="G30" s="1"/>
      <c r="H30" s="1"/>
      <c r="I30" s="6"/>
      <c r="J30" s="6"/>
    </row>
    <row r="31" spans="1:4" ht="12.75" hidden="1">
      <c r="A31" s="1">
        <v>38909</v>
      </c>
      <c r="B31" s="1">
        <v>38910</v>
      </c>
      <c r="C31" s="5">
        <v>38924</v>
      </c>
      <c r="D31" s="2">
        <v>14</v>
      </c>
    </row>
    <row r="32" spans="1:6" ht="12.75">
      <c r="A32" s="1" t="s">
        <v>57</v>
      </c>
      <c r="B32" s="1" t="s">
        <v>58</v>
      </c>
      <c r="C32" s="1" t="s">
        <v>59</v>
      </c>
      <c r="D32" s="2">
        <v>14</v>
      </c>
      <c r="E32" t="s">
        <v>60</v>
      </c>
      <c r="F32" s="32" t="s">
        <v>61</v>
      </c>
    </row>
    <row r="33" spans="1:6" ht="12.75">
      <c r="A33" s="1" t="s">
        <v>62</v>
      </c>
      <c r="B33" s="1" t="s">
        <v>63</v>
      </c>
      <c r="C33" s="1" t="s">
        <v>64</v>
      </c>
      <c r="D33" s="2">
        <v>14</v>
      </c>
      <c r="E33" t="s">
        <v>65</v>
      </c>
      <c r="F33" s="32" t="s">
        <v>66</v>
      </c>
    </row>
    <row r="34" spans="1:6" ht="12.75">
      <c r="A34" s="1" t="s">
        <v>67</v>
      </c>
      <c r="B34" s="1" t="s">
        <v>59</v>
      </c>
      <c r="C34" s="1" t="s">
        <v>68</v>
      </c>
      <c r="D34" s="2">
        <v>14</v>
      </c>
      <c r="E34" t="s">
        <v>69</v>
      </c>
      <c r="F34" s="32" t="s">
        <v>70</v>
      </c>
    </row>
    <row r="35" spans="1:6" ht="12.75">
      <c r="A35" s="1" t="s">
        <v>71</v>
      </c>
      <c r="B35" s="1" t="s">
        <v>64</v>
      </c>
      <c r="C35" s="1" t="s">
        <v>72</v>
      </c>
      <c r="D35" s="2">
        <v>14</v>
      </c>
      <c r="E35" t="s">
        <v>73</v>
      </c>
      <c r="F35" s="32" t="s">
        <v>74</v>
      </c>
    </row>
    <row r="36" spans="1:6" ht="12.75">
      <c r="A36" s="1" t="s">
        <v>75</v>
      </c>
      <c r="B36" s="1" t="s">
        <v>68</v>
      </c>
      <c r="C36" s="1" t="s">
        <v>76</v>
      </c>
      <c r="D36" s="2">
        <v>14</v>
      </c>
      <c r="E36" t="s">
        <v>77</v>
      </c>
      <c r="F36" s="32" t="s">
        <v>78</v>
      </c>
    </row>
    <row r="37" spans="1:6" ht="12.75">
      <c r="A37" s="1" t="s">
        <v>79</v>
      </c>
      <c r="B37" s="1" t="s">
        <v>72</v>
      </c>
      <c r="C37" s="1" t="s">
        <v>80</v>
      </c>
      <c r="D37" s="2">
        <v>14</v>
      </c>
      <c r="E37" t="s">
        <v>81</v>
      </c>
      <c r="F37" s="32" t="s">
        <v>82</v>
      </c>
    </row>
    <row r="38" spans="1:6" ht="12.75">
      <c r="A38" s="1" t="s">
        <v>83</v>
      </c>
      <c r="B38" s="1" t="s">
        <v>76</v>
      </c>
      <c r="C38" s="1" t="s">
        <v>84</v>
      </c>
      <c r="D38" s="2">
        <v>14</v>
      </c>
      <c r="E38" t="s">
        <v>85</v>
      </c>
      <c r="F38" s="32" t="s">
        <v>86</v>
      </c>
    </row>
    <row r="39" spans="1:6" ht="12.75">
      <c r="A39" s="1" t="s">
        <v>87</v>
      </c>
      <c r="B39" s="1" t="s">
        <v>80</v>
      </c>
      <c r="C39" s="1" t="s">
        <v>88</v>
      </c>
      <c r="D39" s="2">
        <v>14</v>
      </c>
      <c r="E39" t="s">
        <v>89</v>
      </c>
      <c r="F39" s="32" t="s">
        <v>90</v>
      </c>
    </row>
    <row r="40" spans="1:6" ht="12.75">
      <c r="A40" s="1" t="s">
        <v>91</v>
      </c>
      <c r="B40" s="1" t="s">
        <v>84</v>
      </c>
      <c r="C40" s="1" t="s">
        <v>92</v>
      </c>
      <c r="D40" s="2">
        <v>14</v>
      </c>
      <c r="E40" t="s">
        <v>93</v>
      </c>
      <c r="F40" s="32" t="s">
        <v>94</v>
      </c>
    </row>
    <row r="41" spans="1:6" ht="12.75">
      <c r="A41" s="1" t="s">
        <v>95</v>
      </c>
      <c r="B41" s="1" t="s">
        <v>88</v>
      </c>
      <c r="C41" s="1" t="s">
        <v>96</v>
      </c>
      <c r="D41" s="2">
        <v>14</v>
      </c>
      <c r="E41" t="s">
        <v>97</v>
      </c>
      <c r="F41" s="32" t="s">
        <v>98</v>
      </c>
    </row>
    <row r="42" spans="1:6" ht="12.75">
      <c r="A42" s="1" t="s">
        <v>99</v>
      </c>
      <c r="B42" s="1" t="s">
        <v>92</v>
      </c>
      <c r="C42" s="1" t="s">
        <v>100</v>
      </c>
      <c r="D42" s="2">
        <v>14</v>
      </c>
      <c r="E42" t="s">
        <v>101</v>
      </c>
      <c r="F42" s="32" t="s">
        <v>102</v>
      </c>
    </row>
    <row r="43" spans="1:6" ht="12.75">
      <c r="A43" s="1" t="s">
        <v>103</v>
      </c>
      <c r="B43" s="1" t="s">
        <v>96</v>
      </c>
      <c r="C43" s="1" t="s">
        <v>104</v>
      </c>
      <c r="D43" s="2">
        <v>14</v>
      </c>
      <c r="E43" t="s">
        <v>105</v>
      </c>
      <c r="F43" s="32" t="s">
        <v>106</v>
      </c>
    </row>
    <row r="44" spans="1:6" ht="12.75">
      <c r="A44" s="7" t="s">
        <v>107</v>
      </c>
      <c r="B44" s="8" t="s">
        <v>108</v>
      </c>
      <c r="C44" s="8" t="s">
        <v>109</v>
      </c>
      <c r="D44" s="12">
        <v>14</v>
      </c>
      <c r="E44" s="13" t="s">
        <v>110</v>
      </c>
      <c r="F44" s="32" t="s">
        <v>111</v>
      </c>
    </row>
    <row r="45" spans="1:6" ht="12.75">
      <c r="A45" s="7" t="s">
        <v>112</v>
      </c>
      <c r="B45" s="8" t="s">
        <v>113</v>
      </c>
      <c r="C45" s="8" t="s">
        <v>114</v>
      </c>
      <c r="D45" s="12">
        <v>14</v>
      </c>
      <c r="E45" s="13" t="s">
        <v>115</v>
      </c>
      <c r="F45" s="32" t="s">
        <v>116</v>
      </c>
    </row>
    <row r="46" spans="1:6" ht="12.75">
      <c r="A46" s="7" t="s">
        <v>117</v>
      </c>
      <c r="B46" s="8" t="s">
        <v>109</v>
      </c>
      <c r="C46" s="8" t="s">
        <v>118</v>
      </c>
      <c r="D46" s="12">
        <v>14</v>
      </c>
      <c r="E46" s="13" t="s">
        <v>119</v>
      </c>
      <c r="F46" s="32" t="s">
        <v>120</v>
      </c>
    </row>
    <row r="47" spans="1:6" ht="12.75">
      <c r="A47" s="7" t="s">
        <v>121</v>
      </c>
      <c r="B47" s="8" t="s">
        <v>114</v>
      </c>
      <c r="C47" s="8" t="s">
        <v>122</v>
      </c>
      <c r="D47" s="12">
        <v>14</v>
      </c>
      <c r="E47" s="13" t="s">
        <v>123</v>
      </c>
      <c r="F47" s="32" t="s">
        <v>124</v>
      </c>
    </row>
    <row r="48" spans="1:6" ht="12.75">
      <c r="A48" s="9" t="s">
        <v>125</v>
      </c>
      <c r="B48" s="8" t="s">
        <v>118</v>
      </c>
      <c r="C48" s="8" t="s">
        <v>126</v>
      </c>
      <c r="D48" s="12">
        <v>14</v>
      </c>
      <c r="E48" s="13" t="s">
        <v>127</v>
      </c>
      <c r="F48" s="32" t="s">
        <v>128</v>
      </c>
    </row>
    <row r="49" spans="1:6" ht="12.75">
      <c r="A49" s="7" t="s">
        <v>129</v>
      </c>
      <c r="B49" s="8" t="s">
        <v>122</v>
      </c>
      <c r="C49" s="8" t="s">
        <v>130</v>
      </c>
      <c r="D49" s="12">
        <v>14</v>
      </c>
      <c r="E49" s="13" t="s">
        <v>131</v>
      </c>
      <c r="F49" s="32" t="s">
        <v>132</v>
      </c>
    </row>
    <row r="50" spans="1:6" ht="12.75">
      <c r="A50" s="7" t="s">
        <v>133</v>
      </c>
      <c r="B50" s="8" t="s">
        <v>126</v>
      </c>
      <c r="C50" s="8" t="s">
        <v>134</v>
      </c>
      <c r="D50" s="12">
        <v>14</v>
      </c>
      <c r="E50" s="13" t="s">
        <v>135</v>
      </c>
      <c r="F50" s="32" t="s">
        <v>136</v>
      </c>
    </row>
    <row r="51" spans="1:6" ht="12.75">
      <c r="A51" s="7" t="s">
        <v>137</v>
      </c>
      <c r="B51" s="8" t="s">
        <v>130</v>
      </c>
      <c r="C51" s="8" t="s">
        <v>138</v>
      </c>
      <c r="D51" s="12">
        <v>14</v>
      </c>
      <c r="E51" s="13" t="s">
        <v>139</v>
      </c>
      <c r="F51" s="32" t="s">
        <v>140</v>
      </c>
    </row>
    <row r="52" spans="1:6" ht="12.75">
      <c r="A52" s="10" t="s">
        <v>141</v>
      </c>
      <c r="B52" s="8" t="s">
        <v>134</v>
      </c>
      <c r="C52" s="8" t="s">
        <v>142</v>
      </c>
      <c r="D52" s="12">
        <v>14</v>
      </c>
      <c r="E52" s="13" t="s">
        <v>143</v>
      </c>
      <c r="F52" s="32" t="s">
        <v>144</v>
      </c>
    </row>
    <row r="53" spans="1:6" ht="12.75">
      <c r="A53" s="7" t="s">
        <v>145</v>
      </c>
      <c r="B53" s="8" t="s">
        <v>138</v>
      </c>
      <c r="C53" s="8" t="s">
        <v>146</v>
      </c>
      <c r="D53" s="12">
        <v>14</v>
      </c>
      <c r="E53" s="13" t="s">
        <v>147</v>
      </c>
      <c r="F53" s="32" t="s">
        <v>148</v>
      </c>
    </row>
    <row r="54" spans="1:6" ht="12.75">
      <c r="A54" s="7" t="s">
        <v>149</v>
      </c>
      <c r="B54" s="8" t="s">
        <v>142</v>
      </c>
      <c r="C54" s="8" t="s">
        <v>150</v>
      </c>
      <c r="D54" s="12">
        <v>14</v>
      </c>
      <c r="E54" s="13" t="s">
        <v>151</v>
      </c>
      <c r="F54" s="32" t="s">
        <v>152</v>
      </c>
    </row>
    <row r="55" spans="1:6" ht="12.75">
      <c r="A55" s="7" t="s">
        <v>153</v>
      </c>
      <c r="B55" s="8" t="s">
        <v>146</v>
      </c>
      <c r="C55" s="11" t="s">
        <v>154</v>
      </c>
      <c r="D55" s="12">
        <v>15</v>
      </c>
      <c r="E55" s="13" t="s">
        <v>155</v>
      </c>
      <c r="F55" s="32" t="s">
        <v>156</v>
      </c>
    </row>
    <row r="56" spans="1:6" ht="12.75">
      <c r="A56" s="7" t="s">
        <v>157</v>
      </c>
      <c r="B56" s="8" t="s">
        <v>150</v>
      </c>
      <c r="C56" s="8" t="s">
        <v>158</v>
      </c>
      <c r="D56" s="12">
        <v>14</v>
      </c>
      <c r="E56" s="13" t="s">
        <v>159</v>
      </c>
      <c r="F56" s="32" t="s">
        <v>160</v>
      </c>
    </row>
    <row r="57" spans="1:6" ht="12.75">
      <c r="A57" s="9" t="s">
        <v>161</v>
      </c>
      <c r="B57" s="11" t="s">
        <v>154</v>
      </c>
      <c r="C57" s="8" t="s">
        <v>162</v>
      </c>
      <c r="D57" s="12">
        <v>13</v>
      </c>
      <c r="E57" s="13" t="s">
        <v>163</v>
      </c>
      <c r="F57" s="32" t="s">
        <v>164</v>
      </c>
    </row>
    <row r="58" spans="1:6" ht="12.75">
      <c r="A58" s="9" t="s">
        <v>165</v>
      </c>
      <c r="B58" s="8" t="s">
        <v>158</v>
      </c>
      <c r="C58" s="8" t="s">
        <v>166</v>
      </c>
      <c r="D58" s="12">
        <v>14</v>
      </c>
      <c r="E58" s="13" t="s">
        <v>167</v>
      </c>
      <c r="F58" s="32" t="s">
        <v>168</v>
      </c>
    </row>
    <row r="59" spans="1:5" ht="12.75">
      <c r="A59" s="7"/>
      <c r="B59" s="8"/>
      <c r="C59" s="8"/>
      <c r="D59" s="12"/>
      <c r="E59" s="13"/>
    </row>
    <row r="60" spans="1:5" ht="12.75">
      <c r="A60" s="7"/>
      <c r="B60" s="8"/>
      <c r="C60" s="8"/>
      <c r="D60" s="12"/>
      <c r="E60" s="13"/>
    </row>
    <row r="61" spans="1:5" ht="12.75">
      <c r="A61" s="7"/>
      <c r="B61" s="8"/>
      <c r="C61" s="8"/>
      <c r="D61" s="12"/>
      <c r="E61" s="13"/>
    </row>
    <row r="62" spans="1:5" ht="12.75">
      <c r="A62" s="7"/>
      <c r="B62" s="8"/>
      <c r="C62" s="8"/>
      <c r="D62" s="12"/>
      <c r="E62" s="13"/>
    </row>
    <row r="63" spans="1:5" ht="12.75">
      <c r="A63" s="7"/>
      <c r="B63" s="8"/>
      <c r="C63" s="8"/>
      <c r="D63" s="12"/>
      <c r="E63" s="13"/>
    </row>
    <row r="64" spans="1:6" ht="12.75">
      <c r="A64" s="15"/>
      <c r="B64" s="16"/>
      <c r="C64" s="16"/>
      <c r="D64" s="17"/>
      <c r="E64" s="13"/>
      <c r="F64" s="34"/>
    </row>
    <row r="65" spans="1:6" ht="12.75">
      <c r="A65" s="15"/>
      <c r="B65" s="16"/>
      <c r="C65" s="16"/>
      <c r="D65" s="17"/>
      <c r="E65" s="13"/>
      <c r="F65" s="34"/>
    </row>
    <row r="66" spans="1:6" ht="12.75">
      <c r="A66" s="15"/>
      <c r="B66" s="16"/>
      <c r="C66" s="16"/>
      <c r="D66" s="17"/>
      <c r="E66" s="13"/>
      <c r="F66" s="34"/>
    </row>
    <row r="67" spans="1:6" ht="12.75">
      <c r="A67" s="15"/>
      <c r="B67" s="16"/>
      <c r="C67" s="16"/>
      <c r="D67" s="17"/>
      <c r="E67" s="13"/>
      <c r="F67" s="34"/>
    </row>
    <row r="68" spans="1:6" ht="12.75">
      <c r="A68" s="15"/>
      <c r="B68" s="16"/>
      <c r="C68" s="16"/>
      <c r="D68" s="17"/>
      <c r="E68" s="13"/>
      <c r="F68" s="34"/>
    </row>
    <row r="69" spans="1:6" ht="12.75">
      <c r="A69" s="15"/>
      <c r="B69" s="16"/>
      <c r="C69" s="16"/>
      <c r="D69" s="17"/>
      <c r="E69" s="13"/>
      <c r="F69" s="34"/>
    </row>
    <row r="70" spans="1:6" ht="12.75">
      <c r="A70" s="15"/>
      <c r="B70" s="16"/>
      <c r="C70" s="16"/>
      <c r="D70" s="17"/>
      <c r="E70" s="13"/>
      <c r="F70" s="34"/>
    </row>
    <row r="71" spans="1:6" ht="12.75">
      <c r="A71" s="15"/>
      <c r="B71" s="16"/>
      <c r="C71" s="16"/>
      <c r="D71" s="17"/>
      <c r="E71" s="13"/>
      <c r="F71" s="34"/>
    </row>
    <row r="72" spans="1:6" ht="12.75">
      <c r="A72" s="15"/>
      <c r="B72" s="16"/>
      <c r="C72" s="16"/>
      <c r="D72" s="17"/>
      <c r="E72" s="13"/>
      <c r="F72" s="34"/>
    </row>
    <row r="73" spans="1:6" ht="12.75">
      <c r="A73" s="15"/>
      <c r="B73" s="16"/>
      <c r="C73" s="16"/>
      <c r="D73" s="17"/>
      <c r="E73" s="13"/>
      <c r="F73" s="34"/>
    </row>
    <row r="74" spans="1:6" ht="12.75">
      <c r="A74" s="15"/>
      <c r="B74" s="16"/>
      <c r="C74" s="16"/>
      <c r="D74" s="17"/>
      <c r="E74" s="13"/>
      <c r="F74" s="34"/>
    </row>
    <row r="75" spans="1:6" ht="12.75">
      <c r="A75" s="15"/>
      <c r="B75" s="16"/>
      <c r="C75" s="16"/>
      <c r="D75" s="17"/>
      <c r="E75" s="13"/>
      <c r="F75" s="34"/>
    </row>
    <row r="76" spans="1:6" s="22" customFormat="1" ht="12.75">
      <c r="A76" s="19"/>
      <c r="B76" s="19"/>
      <c r="C76" s="19"/>
      <c r="D76" s="20"/>
      <c r="E76" s="21"/>
      <c r="F76" s="35"/>
    </row>
    <row r="77" spans="1:6" s="22" customFormat="1" ht="12.75">
      <c r="A77" s="19"/>
      <c r="B77" s="19"/>
      <c r="C77" s="19"/>
      <c r="D77" s="20"/>
      <c r="E77" s="21"/>
      <c r="F77" s="35"/>
    </row>
    <row r="78" spans="1:6" s="22" customFormat="1" ht="12.75">
      <c r="A78" s="19"/>
      <c r="B78" s="19"/>
      <c r="C78" s="19"/>
      <c r="D78" s="20"/>
      <c r="E78" s="21"/>
      <c r="F78" s="35"/>
    </row>
    <row r="79" spans="1:6" s="22" customFormat="1" ht="12.75">
      <c r="A79" s="19"/>
      <c r="B79" s="19"/>
      <c r="C79" s="19"/>
      <c r="D79" s="20"/>
      <c r="E79" s="21"/>
      <c r="F79" s="35"/>
    </row>
    <row r="80" spans="1:6" s="22" customFormat="1" ht="12.75">
      <c r="A80" s="19"/>
      <c r="B80" s="19"/>
      <c r="C80" s="19"/>
      <c r="D80" s="20"/>
      <c r="E80" s="21"/>
      <c r="F80" s="35"/>
    </row>
    <row r="81" spans="1:6" s="22" customFormat="1" ht="12.75">
      <c r="A81" s="19"/>
      <c r="B81" s="19"/>
      <c r="C81" s="19"/>
      <c r="D81" s="20"/>
      <c r="E81" s="21"/>
      <c r="F81" s="35"/>
    </row>
    <row r="82" spans="1:6" s="22" customFormat="1" ht="12.75">
      <c r="A82" s="19"/>
      <c r="B82" s="19"/>
      <c r="C82" s="19"/>
      <c r="D82" s="20"/>
      <c r="E82" s="21"/>
      <c r="F82" s="35"/>
    </row>
    <row r="83" spans="1:6" s="22" customFormat="1" ht="12.75">
      <c r="A83" s="19"/>
      <c r="B83" s="19"/>
      <c r="C83" s="19"/>
      <c r="D83" s="20"/>
      <c r="E83" s="21"/>
      <c r="F83" s="35"/>
    </row>
    <row r="84" spans="1:6" s="22" customFormat="1" ht="12.75">
      <c r="A84" s="19"/>
      <c r="B84" s="19"/>
      <c r="C84" s="19"/>
      <c r="D84" s="20"/>
      <c r="E84" s="21"/>
      <c r="F84" s="35"/>
    </row>
    <row r="85" spans="1:6" s="22" customFormat="1" ht="12.75">
      <c r="A85" s="19"/>
      <c r="B85" s="19"/>
      <c r="C85" s="19"/>
      <c r="D85" s="20"/>
      <c r="E85" s="21"/>
      <c r="F85" s="35"/>
    </row>
    <row r="86" spans="1:6" s="22" customFormat="1" ht="12.75">
      <c r="A86" s="19"/>
      <c r="B86" s="19"/>
      <c r="C86" s="19"/>
      <c r="D86" s="20"/>
      <c r="E86" s="21"/>
      <c r="F86" s="35"/>
    </row>
    <row r="87" spans="1:6" s="22" customFormat="1" ht="12.75">
      <c r="A87" s="19"/>
      <c r="B87" s="19"/>
      <c r="C87" s="19"/>
      <c r="D87" s="20"/>
      <c r="E87" s="21"/>
      <c r="F87" s="35"/>
    </row>
    <row r="88" spans="4:6" s="19" customFormat="1" ht="12.75">
      <c r="D88" s="20"/>
      <c r="F88" s="36"/>
    </row>
    <row r="89" spans="1:6" ht="12.75">
      <c r="A89" s="23"/>
      <c r="B89" s="19"/>
      <c r="C89" s="19"/>
      <c r="D89" s="18"/>
      <c r="E89" s="21"/>
      <c r="F89" s="35"/>
    </row>
    <row r="90" spans="1:6" ht="12.75">
      <c r="A90" s="10"/>
      <c r="B90" s="19"/>
      <c r="C90" s="19"/>
      <c r="D90" s="20"/>
      <c r="E90" s="21"/>
      <c r="F90" s="35"/>
    </row>
    <row r="91" spans="1:6" ht="12.75">
      <c r="A91" s="10"/>
      <c r="B91" s="19"/>
      <c r="C91" s="19"/>
      <c r="D91" s="18"/>
      <c r="E91" s="21"/>
      <c r="F91" s="35"/>
    </row>
    <row r="92" spans="1:6" ht="12.75">
      <c r="A92" s="10"/>
      <c r="B92" s="19"/>
      <c r="C92" s="19"/>
      <c r="D92" s="20"/>
      <c r="E92" s="21"/>
      <c r="F92" s="35"/>
    </row>
    <row r="93" spans="1:6" ht="12.75">
      <c r="A93" s="10"/>
      <c r="B93" s="19"/>
      <c r="C93" s="19"/>
      <c r="D93" s="20"/>
      <c r="E93" s="21"/>
      <c r="F93" s="35"/>
    </row>
    <row r="94" spans="1:6" ht="12.75">
      <c r="A94" s="10"/>
      <c r="B94" s="19"/>
      <c r="C94" s="19"/>
      <c r="D94" s="20"/>
      <c r="E94" s="21"/>
      <c r="F94" s="35"/>
    </row>
    <row r="95" spans="1:6" ht="12.75">
      <c r="A95" s="10"/>
      <c r="B95" s="19"/>
      <c r="C95" s="19"/>
      <c r="D95" s="20"/>
      <c r="E95" s="21"/>
      <c r="F95" s="35"/>
    </row>
    <row r="96" spans="1:6" ht="12.75">
      <c r="A96" s="10"/>
      <c r="B96" s="19"/>
      <c r="C96" s="19"/>
      <c r="D96" s="20"/>
      <c r="E96" s="21"/>
      <c r="F96" s="35"/>
    </row>
    <row r="97" spans="1:6" ht="12.75">
      <c r="A97" s="10"/>
      <c r="B97" s="19"/>
      <c r="C97" s="19"/>
      <c r="D97" s="20"/>
      <c r="E97" s="21"/>
      <c r="F97" s="35"/>
    </row>
    <row r="98" spans="1:6" ht="12.75">
      <c r="A98" s="10"/>
      <c r="B98" s="19"/>
      <c r="C98" s="19"/>
      <c r="D98" s="20"/>
      <c r="E98" s="21"/>
      <c r="F98" s="35"/>
    </row>
    <row r="99" spans="1:6" ht="12.75">
      <c r="A99" s="10"/>
      <c r="B99" s="19"/>
      <c r="C99" s="19"/>
      <c r="D99" s="20"/>
      <c r="E99" s="21"/>
      <c r="F99" s="35"/>
    </row>
    <row r="100" spans="1:6" s="29" customFormat="1" ht="12.75">
      <c r="A100" s="24"/>
      <c r="B100" s="26"/>
      <c r="C100" s="26"/>
      <c r="D100" s="28"/>
      <c r="E100" s="30"/>
      <c r="F100" s="37"/>
    </row>
    <row r="101" spans="1:6" ht="12.75">
      <c r="A101" s="24"/>
      <c r="B101" s="26"/>
      <c r="C101" s="26"/>
      <c r="D101" s="28"/>
      <c r="E101" s="30"/>
      <c r="F101" s="37"/>
    </row>
    <row r="102" spans="1:6" ht="12.75">
      <c r="A102" s="24"/>
      <c r="B102" s="26"/>
      <c r="C102" s="26"/>
      <c r="D102" s="28"/>
      <c r="E102" s="30"/>
      <c r="F102" s="37"/>
    </row>
    <row r="103" spans="1:6" ht="12.75">
      <c r="A103" s="24"/>
      <c r="B103" s="26"/>
      <c r="C103" s="26"/>
      <c r="D103" s="28"/>
      <c r="E103" s="30"/>
      <c r="F103" s="37"/>
    </row>
    <row r="104" spans="1:6" ht="12.75">
      <c r="A104" s="24"/>
      <c r="B104" s="26"/>
      <c r="C104" s="26"/>
      <c r="D104" s="28"/>
      <c r="E104" s="30"/>
      <c r="F104" s="37"/>
    </row>
    <row r="105" spans="1:6" ht="12.75">
      <c r="A105" s="24"/>
      <c r="B105" s="26"/>
      <c r="C105" s="26"/>
      <c r="D105" s="28"/>
      <c r="E105" s="30"/>
      <c r="F105" s="37"/>
    </row>
    <row r="106" spans="1:6" ht="12.75">
      <c r="A106" s="24"/>
      <c r="B106" s="26"/>
      <c r="C106" s="26"/>
      <c r="D106" s="28"/>
      <c r="E106" s="30"/>
      <c r="F106" s="37"/>
    </row>
    <row r="107" spans="1:6" ht="12.75">
      <c r="A107" s="24"/>
      <c r="B107" s="26"/>
      <c r="C107" s="27"/>
      <c r="D107" s="31"/>
      <c r="E107" s="30"/>
      <c r="F107" s="37"/>
    </row>
    <row r="108" spans="1:6" ht="12.75">
      <c r="A108" s="24"/>
      <c r="B108" s="26"/>
      <c r="C108" s="26"/>
      <c r="D108" s="28"/>
      <c r="E108" s="30"/>
      <c r="F108" s="37"/>
    </row>
    <row r="109" spans="1:6" ht="12.75">
      <c r="A109" s="25"/>
      <c r="B109" s="27"/>
      <c r="C109" s="26"/>
      <c r="D109" s="31"/>
      <c r="E109" s="30"/>
      <c r="F109" s="37"/>
    </row>
    <row r="110" spans="1:6" ht="12.75">
      <c r="A110" s="24"/>
      <c r="B110" s="26"/>
      <c r="C110" s="26"/>
      <c r="D110" s="28"/>
      <c r="E110" s="30"/>
      <c r="F110" s="37"/>
    </row>
    <row r="111" spans="1:6" ht="12.75">
      <c r="A111" s="24"/>
      <c r="B111" s="26"/>
      <c r="C111" s="26"/>
      <c r="D111" s="28"/>
      <c r="E111" s="30"/>
      <c r="F111" s="37"/>
    </row>
    <row r="112" spans="1:6" ht="12.75">
      <c r="A112" s="24"/>
      <c r="B112" s="26"/>
      <c r="C112" s="26"/>
      <c r="D112" s="28"/>
      <c r="E112" s="30"/>
      <c r="F112" s="37"/>
    </row>
    <row r="113" spans="1:6" ht="12.75">
      <c r="A113" s="24"/>
      <c r="B113" s="26"/>
      <c r="C113" s="26"/>
      <c r="D113" s="28"/>
      <c r="E113" s="30"/>
      <c r="F113" s="37"/>
    </row>
    <row r="114" spans="1:6" ht="12.75">
      <c r="A114" s="24"/>
      <c r="B114" s="26"/>
      <c r="C114" s="26"/>
      <c r="D114" s="28"/>
      <c r="E114" s="30"/>
      <c r="F114" s="37"/>
    </row>
    <row r="115" spans="1:6" ht="12.75">
      <c r="A115" s="24"/>
      <c r="B115" s="26"/>
      <c r="C115" s="26"/>
      <c r="D115" s="28"/>
      <c r="E115" s="30"/>
      <c r="F115" s="37"/>
    </row>
    <row r="116" spans="1:6" ht="12.75">
      <c r="A116" s="24"/>
      <c r="B116" s="26"/>
      <c r="C116" s="26"/>
      <c r="D116" s="28"/>
      <c r="E116" s="30"/>
      <c r="F116" s="37"/>
    </row>
    <row r="117" spans="1:6" ht="12.75">
      <c r="A117" s="24"/>
      <c r="B117" s="26"/>
      <c r="C117" s="26"/>
      <c r="D117" s="28"/>
      <c r="E117" s="30"/>
      <c r="F117" s="37"/>
    </row>
    <row r="118" spans="1:6" ht="12.75">
      <c r="A118" s="24"/>
      <c r="B118" s="26"/>
      <c r="C118" s="26"/>
      <c r="D118" s="28"/>
      <c r="E118" s="30"/>
      <c r="F118" s="37"/>
    </row>
    <row r="119" spans="1:6" ht="12.75">
      <c r="A119" s="24"/>
      <c r="B119" s="26"/>
      <c r="C119" s="26"/>
      <c r="D119" s="28"/>
      <c r="E119" s="30"/>
      <c r="F119" s="37"/>
    </row>
    <row r="120" spans="1:6" ht="12.75">
      <c r="A120" s="24"/>
      <c r="B120" s="26"/>
      <c r="C120" s="26"/>
      <c r="D120" s="28"/>
      <c r="E120" s="30"/>
      <c r="F120" s="37"/>
    </row>
    <row r="121" spans="1:6" ht="12.75">
      <c r="A121" s="24"/>
      <c r="B121" s="26"/>
      <c r="C121" s="26"/>
      <c r="D121" s="28"/>
      <c r="E121" s="30"/>
      <c r="F121" s="37"/>
    </row>
    <row r="122" spans="1:6" ht="12.75">
      <c r="A122" s="24"/>
      <c r="B122" s="26"/>
      <c r="C122" s="26"/>
      <c r="D122" s="28"/>
      <c r="E122" s="30"/>
      <c r="F122" s="37"/>
    </row>
    <row r="123" spans="1:6" ht="12.75">
      <c r="A123" s="24"/>
      <c r="B123" s="26"/>
      <c r="C123" s="26"/>
      <c r="D123" s="28"/>
      <c r="E123" s="30"/>
      <c r="F123" s="37"/>
    </row>
    <row r="124" spans="1:6" ht="12.75">
      <c r="A124" s="24"/>
      <c r="B124" s="26"/>
      <c r="C124" s="26"/>
      <c r="D124" s="28"/>
      <c r="E124" s="30"/>
      <c r="F124" s="37"/>
    </row>
    <row r="125" spans="1:6" ht="12.75">
      <c r="A125" s="24"/>
      <c r="B125" s="26"/>
      <c r="C125" s="26"/>
      <c r="D125" s="28"/>
      <c r="E125" s="30"/>
      <c r="F125" s="37"/>
    </row>
    <row r="126" spans="1:6" ht="12.75">
      <c r="A126" s="24"/>
      <c r="B126" s="26"/>
      <c r="C126" s="26"/>
      <c r="D126" s="28"/>
      <c r="E126" s="30"/>
      <c r="F126" s="37"/>
    </row>
    <row r="127" spans="1:6" ht="12.75">
      <c r="A127" s="24"/>
      <c r="B127" s="26"/>
      <c r="C127" s="26"/>
      <c r="D127" s="28"/>
      <c r="E127" s="30"/>
      <c r="F127" s="37"/>
    </row>
    <row r="128" spans="1:6" ht="12.75">
      <c r="A128" s="24"/>
      <c r="B128" s="26"/>
      <c r="C128" s="26"/>
      <c r="D128" s="28"/>
      <c r="E128" s="30"/>
      <c r="F128" s="37"/>
    </row>
    <row r="129" spans="1:6" ht="12.75">
      <c r="A129" s="24"/>
      <c r="B129" s="26"/>
      <c r="C129" s="26"/>
      <c r="D129" s="28"/>
      <c r="E129" s="30"/>
      <c r="F129" s="37"/>
    </row>
    <row r="130" spans="1:6" ht="12.75">
      <c r="A130" s="24"/>
      <c r="B130" s="26"/>
      <c r="C130" s="26"/>
      <c r="D130" s="28"/>
      <c r="E130" s="30"/>
      <c r="F130" s="37"/>
    </row>
    <row r="131" spans="1:6" ht="12.75">
      <c r="A131" s="24"/>
      <c r="B131" s="26"/>
      <c r="C131" s="26"/>
      <c r="D131" s="28"/>
      <c r="E131" s="30"/>
      <c r="F131" s="37"/>
    </row>
    <row r="132" spans="1:6" ht="12.75">
      <c r="A132" s="24"/>
      <c r="B132" s="26"/>
      <c r="C132" s="26"/>
      <c r="D132" s="28"/>
      <c r="E132" s="30"/>
      <c r="F132" s="37"/>
    </row>
    <row r="133" spans="1:6" ht="12.75">
      <c r="A133" s="24"/>
      <c r="B133" s="26"/>
      <c r="C133" s="26"/>
      <c r="D133" s="28"/>
      <c r="E133" s="30"/>
      <c r="F133" s="37"/>
    </row>
    <row r="134" spans="1:6" ht="12.75">
      <c r="A134" s="24"/>
      <c r="B134" s="26"/>
      <c r="C134" s="26"/>
      <c r="D134" s="28"/>
      <c r="E134" s="30"/>
      <c r="F134" s="37"/>
    </row>
    <row r="135" spans="1:6" ht="12.75">
      <c r="A135" s="24"/>
      <c r="B135" s="26"/>
      <c r="C135" s="26"/>
      <c r="D135" s="28"/>
      <c r="E135" s="30"/>
      <c r="F135" s="37"/>
    </row>
    <row r="136" spans="1:6" ht="12.75">
      <c r="A136" s="24"/>
      <c r="B136" s="26"/>
      <c r="C136" s="26"/>
      <c r="D136" s="28"/>
      <c r="E136" s="30"/>
      <c r="F136" s="37"/>
    </row>
    <row r="137" spans="1:6" ht="12.75">
      <c r="A137" s="24"/>
      <c r="B137" s="26"/>
      <c r="C137" s="26"/>
      <c r="D137" s="28"/>
      <c r="E137" s="30"/>
      <c r="F137" s="37"/>
    </row>
    <row r="138" spans="1:6" ht="12.75">
      <c r="A138" s="24"/>
      <c r="B138" s="26"/>
      <c r="C138" s="26"/>
      <c r="D138" s="28"/>
      <c r="E138" s="30"/>
      <c r="F138" s="37"/>
    </row>
    <row r="139" spans="1:6" ht="12.75">
      <c r="A139" s="24"/>
      <c r="B139" s="26"/>
      <c r="C139" s="26"/>
      <c r="D139" s="28"/>
      <c r="E139" s="30"/>
      <c r="F139" s="37"/>
    </row>
    <row r="140" spans="1:6" ht="12.75">
      <c r="A140" s="24"/>
      <c r="B140" s="26"/>
      <c r="C140" s="26"/>
      <c r="D140" s="28"/>
      <c r="E140" s="30"/>
      <c r="F140" s="37"/>
    </row>
    <row r="141" spans="1:6" ht="12.75">
      <c r="A141" s="24"/>
      <c r="B141" s="26"/>
      <c r="C141" s="26"/>
      <c r="D141" s="28"/>
      <c r="E141" s="30"/>
      <c r="F141" s="37"/>
    </row>
    <row r="142" spans="1:6" ht="12.75">
      <c r="A142" s="24"/>
      <c r="B142" s="26"/>
      <c r="C142" s="26"/>
      <c r="D142" s="28"/>
      <c r="E142" s="30"/>
      <c r="F142" s="37"/>
    </row>
    <row r="143" spans="1:6" ht="12.75">
      <c r="A143" s="24"/>
      <c r="B143" s="26"/>
      <c r="C143" s="26"/>
      <c r="D143" s="28"/>
      <c r="E143" s="30"/>
      <c r="F143" s="37"/>
    </row>
    <row r="144" spans="1:6" ht="12.75">
      <c r="A144" s="24"/>
      <c r="B144" s="26"/>
      <c r="C144" s="26"/>
      <c r="D144" s="28"/>
      <c r="E144" s="30"/>
      <c r="F144" s="37"/>
    </row>
    <row r="145" spans="1:6" ht="12.75">
      <c r="A145" s="24"/>
      <c r="B145" s="26"/>
      <c r="C145" s="26"/>
      <c r="D145" s="28"/>
      <c r="E145" s="30"/>
      <c r="F145" s="37"/>
    </row>
    <row r="146" spans="1:6" ht="12.75">
      <c r="A146" s="24"/>
      <c r="B146" s="26"/>
      <c r="C146" s="26"/>
      <c r="D146" s="28"/>
      <c r="E146" s="30"/>
      <c r="F146" s="37"/>
    </row>
    <row r="147" spans="1:6" s="29" customFormat="1" ht="12.75">
      <c r="A147" s="24"/>
      <c r="B147" s="26"/>
      <c r="C147" s="26"/>
      <c r="D147" s="28"/>
      <c r="E147" s="30"/>
      <c r="F147" s="37"/>
    </row>
    <row r="148" spans="1:6" ht="12.75">
      <c r="A148" s="24"/>
      <c r="B148" s="26"/>
      <c r="C148" s="26"/>
      <c r="D148" s="28"/>
      <c r="E148" s="13"/>
      <c r="F148" s="34"/>
    </row>
    <row r="149" spans="1:6" ht="12.75">
      <c r="A149" s="24"/>
      <c r="B149" s="26"/>
      <c r="C149" s="26"/>
      <c r="D149" s="28"/>
      <c r="E149" s="13"/>
      <c r="F149" s="34"/>
    </row>
    <row r="150" spans="1:6" ht="12.75">
      <c r="A150" s="24"/>
      <c r="B150" s="26"/>
      <c r="C150" s="26"/>
      <c r="D150" s="28"/>
      <c r="E150" s="13"/>
      <c r="F150" s="34"/>
    </row>
    <row r="151" spans="1:6" ht="12.75">
      <c r="A151" s="24"/>
      <c r="B151" s="26"/>
      <c r="C151" s="26"/>
      <c r="D151" s="28"/>
      <c r="E151" s="13"/>
      <c r="F151" s="34"/>
    </row>
    <row r="152" spans="1:6" ht="12.75">
      <c r="A152" s="24"/>
      <c r="B152" s="26"/>
      <c r="C152" s="26"/>
      <c r="D152" s="28"/>
      <c r="E152" s="13"/>
      <c r="F152" s="34"/>
    </row>
    <row r="153" spans="1:6" ht="12.75">
      <c r="A153" s="24"/>
      <c r="B153" s="26"/>
      <c r="C153" s="26"/>
      <c r="D153" s="28"/>
      <c r="E153" s="13"/>
      <c r="F153" s="34"/>
    </row>
    <row r="154" spans="1:6" ht="12.75">
      <c r="A154" s="24"/>
      <c r="B154" s="26"/>
      <c r="C154" s="26"/>
      <c r="D154" s="28"/>
      <c r="E154" s="13"/>
      <c r="F154" s="34"/>
    </row>
    <row r="155" spans="1:6" ht="12.75">
      <c r="A155" s="24"/>
      <c r="B155" s="26"/>
      <c r="C155" s="26"/>
      <c r="D155" s="28"/>
      <c r="E155" s="13"/>
      <c r="F155" s="34"/>
    </row>
    <row r="156" spans="1:6" ht="12.75">
      <c r="A156" s="24"/>
      <c r="B156" s="26"/>
      <c r="C156" s="26"/>
      <c r="D156" s="28"/>
      <c r="E156" s="13"/>
      <c r="F156" s="34"/>
    </row>
    <row r="157" spans="1:6" ht="12.75">
      <c r="A157" s="24"/>
      <c r="B157" s="26"/>
      <c r="C157" s="26"/>
      <c r="D157" s="28"/>
      <c r="E157" s="13"/>
      <c r="F157" s="34"/>
    </row>
    <row r="158" spans="1:6" ht="12.75">
      <c r="A158" s="24"/>
      <c r="B158" s="26"/>
      <c r="C158" s="26"/>
      <c r="D158" s="28"/>
      <c r="E158" s="13"/>
      <c r="F158" s="34"/>
    </row>
    <row r="159" spans="1:6" ht="12.75">
      <c r="A159" s="24"/>
      <c r="B159" s="26"/>
      <c r="C159" s="26"/>
      <c r="D159" s="28"/>
      <c r="E159" s="13"/>
      <c r="F159" s="34"/>
    </row>
    <row r="160" spans="1:6" ht="12.75">
      <c r="A160" s="24"/>
      <c r="B160" s="26"/>
      <c r="C160" s="26"/>
      <c r="D160" s="28"/>
      <c r="E160" s="13"/>
      <c r="F160" s="34"/>
    </row>
    <row r="161" spans="1:6" ht="12.75">
      <c r="A161" s="24"/>
      <c r="B161" s="26"/>
      <c r="C161" s="26"/>
      <c r="D161" s="28"/>
      <c r="E161" s="13"/>
      <c r="F161" s="34"/>
    </row>
    <row r="162" spans="1:6" ht="12.75">
      <c r="A162" s="24"/>
      <c r="B162" s="26"/>
      <c r="C162" s="26"/>
      <c r="D162" s="28"/>
      <c r="E162" s="13"/>
      <c r="F162" s="34"/>
    </row>
    <row r="163" spans="1:6" ht="12.75">
      <c r="A163" s="24"/>
      <c r="B163" s="26"/>
      <c r="C163" s="26"/>
      <c r="D163" s="28"/>
      <c r="E163" s="13"/>
      <c r="F163" s="34"/>
    </row>
    <row r="164" spans="1:6" ht="12.75">
      <c r="A164" s="24"/>
      <c r="B164" s="26"/>
      <c r="C164" s="26"/>
      <c r="D164" s="28"/>
      <c r="E164" s="13"/>
      <c r="F164" s="34"/>
    </row>
    <row r="165" spans="1:6" ht="12.75">
      <c r="A165" s="24"/>
      <c r="B165" s="26"/>
      <c r="C165" s="26"/>
      <c r="D165" s="28"/>
      <c r="E165" s="13"/>
      <c r="F165" s="34"/>
    </row>
    <row r="166" spans="1:6" ht="12.75">
      <c r="A166" s="24"/>
      <c r="B166" s="26"/>
      <c r="C166" s="26"/>
      <c r="D166" s="28"/>
      <c r="E166" s="13"/>
      <c r="F166" s="34"/>
    </row>
    <row r="167" spans="1:6" ht="12.75">
      <c r="A167" s="24"/>
      <c r="B167" s="26"/>
      <c r="C167" s="26"/>
      <c r="D167" s="28"/>
      <c r="E167" s="13"/>
      <c r="F167" s="34"/>
    </row>
    <row r="168" spans="1:6" ht="12.75">
      <c r="A168" s="24"/>
      <c r="B168" s="26"/>
      <c r="C168" s="26"/>
      <c r="D168" s="28"/>
      <c r="E168" s="13"/>
      <c r="F168" s="34"/>
    </row>
    <row r="169" spans="1:6" ht="12.75">
      <c r="A169" s="24"/>
      <c r="B169" s="26"/>
      <c r="C169" s="26"/>
      <c r="D169" s="28"/>
      <c r="E169" s="13"/>
      <c r="F169" s="34"/>
    </row>
    <row r="170" spans="1:6" ht="12.75">
      <c r="A170" s="24"/>
      <c r="B170" s="26"/>
      <c r="C170" s="26"/>
      <c r="D170" s="28"/>
      <c r="E170" s="13"/>
      <c r="F170" s="34"/>
    </row>
    <row r="171" spans="1:6" ht="12.75">
      <c r="A171" s="24"/>
      <c r="B171" s="26"/>
      <c r="C171" s="26"/>
      <c r="D171" s="28"/>
      <c r="E171" s="13"/>
      <c r="F171" s="34"/>
    </row>
    <row r="172" spans="1:6" ht="12.75">
      <c r="A172" s="24"/>
      <c r="B172" s="26"/>
      <c r="C172" s="26"/>
      <c r="D172" s="28"/>
      <c r="E172" s="13"/>
      <c r="F172" s="34"/>
    </row>
    <row r="173" spans="1:6" ht="12.75">
      <c r="A173" s="24"/>
      <c r="B173" s="26"/>
      <c r="C173" s="26"/>
      <c r="D173" s="28"/>
      <c r="E173" s="13"/>
      <c r="F173" s="34"/>
    </row>
    <row r="174" spans="1:6" ht="12.75">
      <c r="A174" s="24"/>
      <c r="B174" s="26"/>
      <c r="C174" s="26"/>
      <c r="D174" s="28"/>
      <c r="E174" s="13"/>
      <c r="F174" s="34"/>
    </row>
    <row r="175" spans="1:6" ht="12.75">
      <c r="A175" s="24"/>
      <c r="B175" s="26"/>
      <c r="C175" s="26"/>
      <c r="D175" s="28"/>
      <c r="E175" s="13"/>
      <c r="F175" s="34"/>
    </row>
    <row r="176" spans="1:6" ht="12.75">
      <c r="A176" s="24"/>
      <c r="B176" s="26"/>
      <c r="C176" s="26"/>
      <c r="D176" s="28"/>
      <c r="E176" s="13"/>
      <c r="F176" s="34"/>
    </row>
    <row r="177" spans="1:6" ht="12.75">
      <c r="A177" s="24"/>
      <c r="B177" s="26"/>
      <c r="C177" s="26"/>
      <c r="D177" s="28"/>
      <c r="E177" s="13"/>
      <c r="F177" s="34"/>
    </row>
    <row r="178" spans="1:6" ht="12.75">
      <c r="A178" s="38"/>
      <c r="B178" s="39"/>
      <c r="C178" s="39"/>
      <c r="D178" s="40"/>
      <c r="E178" s="41"/>
      <c r="F178" s="42"/>
    </row>
    <row r="179" spans="1:6" ht="12.75">
      <c r="A179" s="38"/>
      <c r="B179" s="39"/>
      <c r="C179" s="39"/>
      <c r="D179" s="40"/>
      <c r="E179" s="41"/>
      <c r="F179" s="42"/>
    </row>
    <row r="180" spans="1:6" ht="12.75">
      <c r="A180" s="38"/>
      <c r="B180" s="39"/>
      <c r="C180" s="39"/>
      <c r="D180" s="40"/>
      <c r="E180" s="41"/>
      <c r="F180" s="42"/>
    </row>
    <row r="181" spans="1:6" ht="12.75">
      <c r="A181" s="38"/>
      <c r="B181" s="39"/>
      <c r="C181" s="39"/>
      <c r="D181" s="40"/>
      <c r="E181" s="41"/>
      <c r="F181" s="42"/>
    </row>
    <row r="182" spans="1:6" ht="12.75">
      <c r="A182" s="38"/>
      <c r="B182" s="39"/>
      <c r="C182" s="39"/>
      <c r="D182" s="40"/>
      <c r="E182" s="41"/>
      <c r="F182" s="42"/>
    </row>
    <row r="183" spans="1:6" ht="12.75">
      <c r="A183" s="38"/>
      <c r="B183" s="39"/>
      <c r="C183" s="39"/>
      <c r="D183" s="40"/>
      <c r="E183" s="41"/>
      <c r="F183" s="42"/>
    </row>
    <row r="184" spans="1:6" ht="12.75">
      <c r="A184" s="38"/>
      <c r="B184" s="39"/>
      <c r="C184" s="39"/>
      <c r="D184" s="40"/>
      <c r="E184" s="41"/>
      <c r="F184" s="42"/>
    </row>
    <row r="185" spans="1:6" ht="12.75">
      <c r="A185" s="38"/>
      <c r="B185" s="39"/>
      <c r="C185" s="39"/>
      <c r="D185" s="40"/>
      <c r="E185" s="41"/>
      <c r="F185" s="42"/>
    </row>
    <row r="186" spans="1:6" ht="12.75">
      <c r="A186" s="38"/>
      <c r="B186" s="39"/>
      <c r="C186" s="39"/>
      <c r="D186" s="40"/>
      <c r="E186" s="41"/>
      <c r="F186" s="42"/>
    </row>
    <row r="187" spans="1:6" ht="12.75">
      <c r="A187" s="38"/>
      <c r="B187" s="39"/>
      <c r="C187" s="39"/>
      <c r="D187" s="40"/>
      <c r="E187" s="41"/>
      <c r="F187" s="42"/>
    </row>
    <row r="188" spans="1:6" ht="12.75">
      <c r="A188" s="38"/>
      <c r="B188" s="39"/>
      <c r="C188" s="39"/>
      <c r="D188" s="40"/>
      <c r="E188" s="41"/>
      <c r="F188" s="42"/>
    </row>
    <row r="189" spans="1:6" ht="12.75">
      <c r="A189" s="38"/>
      <c r="B189" s="39"/>
      <c r="C189" s="39"/>
      <c r="D189" s="40"/>
      <c r="E189" s="41"/>
      <c r="F189" s="42"/>
    </row>
    <row r="190" spans="1:6" ht="12.75">
      <c r="A190" s="38"/>
      <c r="B190" s="39"/>
      <c r="C190" s="39"/>
      <c r="D190" s="40"/>
      <c r="E190" s="41"/>
      <c r="F190" s="42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B6:B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D40" sqref="D40"/>
    </sheetView>
  </sheetViews>
  <sheetFormatPr defaultColWidth="9.140625" defaultRowHeight="12.75"/>
  <cols>
    <col min="1" max="4" width="18.7109375" style="0" customWidth="1"/>
    <col min="7" max="10" width="18.7109375" style="0" customWidth="1"/>
    <col min="13" max="13" width="19.421875" style="0" bestFit="1" customWidth="1"/>
  </cols>
  <sheetData>
    <row r="1" spans="1:10" ht="46.5" customHeight="1">
      <c r="A1" s="89" t="s">
        <v>991</v>
      </c>
      <c r="B1" s="89"/>
      <c r="C1" s="89"/>
      <c r="D1" s="89"/>
      <c r="G1" s="90" t="s">
        <v>993</v>
      </c>
      <c r="H1" s="90"/>
      <c r="I1" s="90"/>
      <c r="J1" s="90"/>
    </row>
    <row r="2" spans="1:10" ht="46.5" customHeight="1">
      <c r="A2" s="89" t="s">
        <v>992</v>
      </c>
      <c r="B2" s="89"/>
      <c r="C2" s="89"/>
      <c r="D2" s="89"/>
      <c r="G2" s="90" t="s">
        <v>994</v>
      </c>
      <c r="H2" s="90"/>
      <c r="I2" s="90"/>
      <c r="J2" s="90"/>
    </row>
    <row r="3" spans="1:7" ht="23.25">
      <c r="A3" s="72"/>
      <c r="B3" s="72"/>
      <c r="C3" s="72"/>
      <c r="D3" s="72"/>
      <c r="G3" s="53"/>
    </row>
    <row r="4" spans="1:10" ht="12.75">
      <c r="A4" s="58" t="s">
        <v>2</v>
      </c>
      <c r="B4" s="58" t="s">
        <v>0</v>
      </c>
      <c r="C4" s="14" t="s">
        <v>1</v>
      </c>
      <c r="D4" s="14" t="s">
        <v>3</v>
      </c>
      <c r="G4" s="58" t="s">
        <v>2</v>
      </c>
      <c r="H4" s="58" t="s">
        <v>0</v>
      </c>
      <c r="I4" s="14" t="s">
        <v>1</v>
      </c>
      <c r="J4" s="14" t="s">
        <v>3</v>
      </c>
    </row>
    <row r="5" spans="1:10" ht="12.75">
      <c r="A5" s="58" t="s">
        <v>847</v>
      </c>
      <c r="B5" s="58" t="s">
        <v>848</v>
      </c>
      <c r="C5" s="14" t="s">
        <v>849</v>
      </c>
      <c r="D5" s="14" t="s">
        <v>850</v>
      </c>
      <c r="G5" s="58" t="s">
        <v>847</v>
      </c>
      <c r="H5" s="58" t="s">
        <v>848</v>
      </c>
      <c r="I5" s="14" t="s">
        <v>849</v>
      </c>
      <c r="J5" s="14" t="s">
        <v>850</v>
      </c>
    </row>
    <row r="6" spans="1:13" ht="12.75">
      <c r="A6" s="67">
        <v>42375</v>
      </c>
      <c r="B6" s="67">
        <f>A6</f>
        <v>42375</v>
      </c>
      <c r="C6" s="67">
        <f>B6+13*7</f>
        <v>42466</v>
      </c>
      <c r="D6" s="49">
        <f aca="true" t="shared" si="0" ref="D6:D40">C6-B6</f>
        <v>91</v>
      </c>
      <c r="G6" s="67">
        <f>A6</f>
        <v>42375</v>
      </c>
      <c r="H6" s="67">
        <f>G6</f>
        <v>42375</v>
      </c>
      <c r="I6" s="67">
        <f>H6+2*7</f>
        <v>42389</v>
      </c>
      <c r="J6" s="49">
        <f>I6-H6</f>
        <v>14</v>
      </c>
      <c r="M6" s="79"/>
    </row>
    <row r="7" spans="1:13" ht="12.75">
      <c r="A7" s="67">
        <v>42382</v>
      </c>
      <c r="B7" s="67">
        <f aca="true" t="shared" si="1" ref="B7:B40">A7</f>
        <v>42382</v>
      </c>
      <c r="C7" s="67">
        <f aca="true" t="shared" si="2" ref="C7:C38">B7+13*7</f>
        <v>42473</v>
      </c>
      <c r="D7" s="49">
        <f t="shared" si="0"/>
        <v>91</v>
      </c>
      <c r="G7" s="67">
        <f aca="true" t="shared" si="3" ref="G7:G20">A7</f>
        <v>42382</v>
      </c>
      <c r="H7" s="67">
        <f aca="true" t="shared" si="4" ref="H7:H20">G7</f>
        <v>42382</v>
      </c>
      <c r="I7" s="67">
        <f aca="true" t="shared" si="5" ref="I7:I20">H7+2*7</f>
        <v>42396</v>
      </c>
      <c r="J7" s="49">
        <f aca="true" t="shared" si="6" ref="J7:J20">I7-H7</f>
        <v>14</v>
      </c>
      <c r="M7" s="79"/>
    </row>
    <row r="8" spans="1:13" ht="12.75">
      <c r="A8" s="67">
        <v>42389</v>
      </c>
      <c r="B8" s="67">
        <f t="shared" si="1"/>
        <v>42389</v>
      </c>
      <c r="C8" s="67">
        <f t="shared" si="2"/>
        <v>42480</v>
      </c>
      <c r="D8" s="49">
        <f t="shared" si="0"/>
        <v>91</v>
      </c>
      <c r="G8" s="67">
        <f t="shared" si="3"/>
        <v>42389</v>
      </c>
      <c r="H8" s="67">
        <f t="shared" si="4"/>
        <v>42389</v>
      </c>
      <c r="I8" s="67">
        <f t="shared" si="5"/>
        <v>42403</v>
      </c>
      <c r="J8" s="49">
        <f t="shared" si="6"/>
        <v>14</v>
      </c>
      <c r="M8" s="79"/>
    </row>
    <row r="9" spans="1:13" ht="12.75">
      <c r="A9" s="67">
        <v>42396</v>
      </c>
      <c r="B9" s="67">
        <f t="shared" si="1"/>
        <v>42396</v>
      </c>
      <c r="C9" s="67">
        <f t="shared" si="2"/>
        <v>42487</v>
      </c>
      <c r="D9" s="49">
        <f t="shared" si="0"/>
        <v>91</v>
      </c>
      <c r="G9" s="67">
        <f t="shared" si="3"/>
        <v>42396</v>
      </c>
      <c r="H9" s="67">
        <f t="shared" si="4"/>
        <v>42396</v>
      </c>
      <c r="I9" s="67">
        <f t="shared" si="5"/>
        <v>42410</v>
      </c>
      <c r="J9" s="49">
        <f t="shared" si="6"/>
        <v>14</v>
      </c>
      <c r="M9" s="79"/>
    </row>
    <row r="10" spans="1:13" ht="12.75">
      <c r="A10" s="67">
        <v>42403</v>
      </c>
      <c r="B10" s="67">
        <f t="shared" si="1"/>
        <v>42403</v>
      </c>
      <c r="C10" s="67">
        <f t="shared" si="2"/>
        <v>42494</v>
      </c>
      <c r="D10" s="49">
        <f t="shared" si="0"/>
        <v>91</v>
      </c>
      <c r="G10" s="67">
        <f t="shared" si="3"/>
        <v>42403</v>
      </c>
      <c r="H10" s="67">
        <f t="shared" si="4"/>
        <v>42403</v>
      </c>
      <c r="I10" s="67">
        <f t="shared" si="5"/>
        <v>42417</v>
      </c>
      <c r="J10" s="49">
        <f t="shared" si="6"/>
        <v>14</v>
      </c>
      <c r="M10" s="79"/>
    </row>
    <row r="11" spans="1:13" ht="12.75">
      <c r="A11" s="67">
        <v>42410</v>
      </c>
      <c r="B11" s="67">
        <f t="shared" si="1"/>
        <v>42410</v>
      </c>
      <c r="C11" s="67">
        <f t="shared" si="2"/>
        <v>42501</v>
      </c>
      <c r="D11" s="49">
        <f t="shared" si="0"/>
        <v>91</v>
      </c>
      <c r="G11" s="67">
        <f t="shared" si="3"/>
        <v>42410</v>
      </c>
      <c r="H11" s="67">
        <f t="shared" si="4"/>
        <v>42410</v>
      </c>
      <c r="I11" s="67">
        <f t="shared" si="5"/>
        <v>42424</v>
      </c>
      <c r="J11" s="49">
        <f t="shared" si="6"/>
        <v>14</v>
      </c>
      <c r="M11" s="79"/>
    </row>
    <row r="12" spans="1:13" ht="12.75">
      <c r="A12" s="67">
        <v>42417</v>
      </c>
      <c r="B12" s="67">
        <f t="shared" si="1"/>
        <v>42417</v>
      </c>
      <c r="C12" s="67">
        <f t="shared" si="2"/>
        <v>42508</v>
      </c>
      <c r="D12" s="49">
        <f t="shared" si="0"/>
        <v>91</v>
      </c>
      <c r="G12" s="67">
        <f t="shared" si="3"/>
        <v>42417</v>
      </c>
      <c r="H12" s="67">
        <f t="shared" si="4"/>
        <v>42417</v>
      </c>
      <c r="I12" s="67">
        <f t="shared" si="5"/>
        <v>42431</v>
      </c>
      <c r="J12" s="49">
        <f t="shared" si="6"/>
        <v>14</v>
      </c>
      <c r="M12" s="79"/>
    </row>
    <row r="13" spans="1:10" ht="12.75">
      <c r="A13" s="67">
        <v>42424</v>
      </c>
      <c r="B13" s="67">
        <f t="shared" si="1"/>
        <v>42424</v>
      </c>
      <c r="C13" s="67">
        <f t="shared" si="2"/>
        <v>42515</v>
      </c>
      <c r="D13" s="49">
        <f t="shared" si="0"/>
        <v>91</v>
      </c>
      <c r="G13" s="67">
        <f t="shared" si="3"/>
        <v>42424</v>
      </c>
      <c r="H13" s="67">
        <f t="shared" si="4"/>
        <v>42424</v>
      </c>
      <c r="I13" s="67">
        <f t="shared" si="5"/>
        <v>42438</v>
      </c>
      <c r="J13" s="49">
        <f t="shared" si="6"/>
        <v>14</v>
      </c>
    </row>
    <row r="14" spans="1:10" ht="12.75">
      <c r="A14" s="67">
        <v>42431</v>
      </c>
      <c r="B14" s="67">
        <f t="shared" si="1"/>
        <v>42431</v>
      </c>
      <c r="C14" s="67">
        <f t="shared" si="2"/>
        <v>42522</v>
      </c>
      <c r="D14" s="49">
        <f t="shared" si="0"/>
        <v>91</v>
      </c>
      <c r="G14" s="67">
        <f t="shared" si="3"/>
        <v>42431</v>
      </c>
      <c r="H14" s="67">
        <f t="shared" si="4"/>
        <v>42431</v>
      </c>
      <c r="I14" s="67">
        <f t="shared" si="5"/>
        <v>42445</v>
      </c>
      <c r="J14" s="49">
        <f t="shared" si="6"/>
        <v>14</v>
      </c>
    </row>
    <row r="15" spans="1:10" ht="12.75">
      <c r="A15" s="67">
        <v>42438</v>
      </c>
      <c r="B15" s="67">
        <f t="shared" si="1"/>
        <v>42438</v>
      </c>
      <c r="C15" s="67">
        <f t="shared" si="2"/>
        <v>42529</v>
      </c>
      <c r="D15" s="49">
        <f t="shared" si="0"/>
        <v>91</v>
      </c>
      <c r="G15" s="67">
        <f t="shared" si="3"/>
        <v>42438</v>
      </c>
      <c r="H15" s="67">
        <f t="shared" si="4"/>
        <v>42438</v>
      </c>
      <c r="I15" s="67">
        <f t="shared" si="5"/>
        <v>42452</v>
      </c>
      <c r="J15" s="49">
        <f t="shared" si="6"/>
        <v>14</v>
      </c>
    </row>
    <row r="16" spans="1:10" ht="12.75">
      <c r="A16" s="67">
        <v>42445</v>
      </c>
      <c r="B16" s="67">
        <f t="shared" si="1"/>
        <v>42445</v>
      </c>
      <c r="C16" s="67">
        <f t="shared" si="2"/>
        <v>42536</v>
      </c>
      <c r="D16" s="49">
        <f t="shared" si="0"/>
        <v>91</v>
      </c>
      <c r="G16" s="67">
        <f t="shared" si="3"/>
        <v>42445</v>
      </c>
      <c r="H16" s="67">
        <f t="shared" si="4"/>
        <v>42445</v>
      </c>
      <c r="I16" s="67">
        <f t="shared" si="5"/>
        <v>42459</v>
      </c>
      <c r="J16" s="49">
        <f t="shared" si="6"/>
        <v>14</v>
      </c>
    </row>
    <row r="17" spans="1:10" ht="12.75">
      <c r="A17" s="67">
        <v>42452</v>
      </c>
      <c r="B17" s="67">
        <f t="shared" si="1"/>
        <v>42452</v>
      </c>
      <c r="C17" s="67">
        <f t="shared" si="2"/>
        <v>42543</v>
      </c>
      <c r="D17" s="49">
        <f t="shared" si="0"/>
        <v>91</v>
      </c>
      <c r="G17" s="67">
        <f t="shared" si="3"/>
        <v>42452</v>
      </c>
      <c r="H17" s="67">
        <f t="shared" si="4"/>
        <v>42452</v>
      </c>
      <c r="I17" s="67">
        <f t="shared" si="5"/>
        <v>42466</v>
      </c>
      <c r="J17" s="49">
        <f t="shared" si="6"/>
        <v>14</v>
      </c>
    </row>
    <row r="18" spans="1:10" ht="12.75">
      <c r="A18" s="67">
        <v>42459</v>
      </c>
      <c r="B18" s="67">
        <f t="shared" si="1"/>
        <v>42459</v>
      </c>
      <c r="C18" s="67">
        <f t="shared" si="2"/>
        <v>42550</v>
      </c>
      <c r="D18" s="49">
        <f t="shared" si="0"/>
        <v>91</v>
      </c>
      <c r="G18" s="67">
        <f t="shared" si="3"/>
        <v>42459</v>
      </c>
      <c r="H18" s="67">
        <f t="shared" si="4"/>
        <v>42459</v>
      </c>
      <c r="I18" s="67">
        <f t="shared" si="5"/>
        <v>42473</v>
      </c>
      <c r="J18" s="49">
        <f t="shared" si="6"/>
        <v>14</v>
      </c>
    </row>
    <row r="19" spans="1:10" ht="12.75">
      <c r="A19" s="67">
        <v>42466</v>
      </c>
      <c r="B19" s="67">
        <f t="shared" si="1"/>
        <v>42466</v>
      </c>
      <c r="C19" s="67">
        <f t="shared" si="2"/>
        <v>42557</v>
      </c>
      <c r="D19" s="49">
        <f t="shared" si="0"/>
        <v>91</v>
      </c>
      <c r="G19" s="67">
        <f t="shared" si="3"/>
        <v>42466</v>
      </c>
      <c r="H19" s="67">
        <f t="shared" si="4"/>
        <v>42466</v>
      </c>
      <c r="I19" s="67">
        <f t="shared" si="5"/>
        <v>42480</v>
      </c>
      <c r="J19" s="49">
        <f t="shared" si="6"/>
        <v>14</v>
      </c>
    </row>
    <row r="20" spans="1:10" ht="13.5" thickBot="1">
      <c r="A20" s="80">
        <v>42473</v>
      </c>
      <c r="B20" s="80">
        <f t="shared" si="1"/>
        <v>42473</v>
      </c>
      <c r="C20" s="80">
        <f t="shared" si="2"/>
        <v>42564</v>
      </c>
      <c r="D20" s="28">
        <f t="shared" si="0"/>
        <v>91</v>
      </c>
      <c r="G20" s="81">
        <f t="shared" si="3"/>
        <v>42473</v>
      </c>
      <c r="H20" s="81">
        <f t="shared" si="4"/>
        <v>42473</v>
      </c>
      <c r="I20" s="81">
        <f t="shared" si="5"/>
        <v>42487</v>
      </c>
      <c r="J20" s="82">
        <f t="shared" si="6"/>
        <v>14</v>
      </c>
    </row>
    <row r="21" spans="1:10" ht="12.75">
      <c r="A21" s="80">
        <v>42480</v>
      </c>
      <c r="B21" s="80">
        <f t="shared" si="1"/>
        <v>42480</v>
      </c>
      <c r="C21" s="80">
        <f t="shared" si="2"/>
        <v>42571</v>
      </c>
      <c r="D21" s="28">
        <f t="shared" si="0"/>
        <v>91</v>
      </c>
      <c r="G21" s="10" t="s">
        <v>995</v>
      </c>
      <c r="H21" s="67"/>
      <c r="I21" s="67"/>
      <c r="J21" s="49"/>
    </row>
    <row r="22" spans="1:10" ht="12.75">
      <c r="A22" s="80">
        <v>42487</v>
      </c>
      <c r="B22" s="80">
        <f t="shared" si="1"/>
        <v>42487</v>
      </c>
      <c r="C22" s="80">
        <f t="shared" si="2"/>
        <v>42578</v>
      </c>
      <c r="D22" s="28">
        <f t="shared" si="0"/>
        <v>91</v>
      </c>
      <c r="G22" s="67"/>
      <c r="H22" s="67"/>
      <c r="I22" s="67"/>
      <c r="J22" s="49"/>
    </row>
    <row r="23" spans="1:10" ht="12.75">
      <c r="A23" s="80">
        <v>42494</v>
      </c>
      <c r="B23" s="80">
        <f t="shared" si="1"/>
        <v>42494</v>
      </c>
      <c r="C23" s="80">
        <f t="shared" si="2"/>
        <v>42585</v>
      </c>
      <c r="D23" s="28">
        <f t="shared" si="0"/>
        <v>91</v>
      </c>
      <c r="G23" s="67"/>
      <c r="H23" s="67"/>
      <c r="I23" s="67"/>
      <c r="J23" s="49"/>
    </row>
    <row r="24" spans="1:10" ht="12.75">
      <c r="A24" s="80">
        <v>42501</v>
      </c>
      <c r="B24" s="80">
        <f t="shared" si="1"/>
        <v>42501</v>
      </c>
      <c r="C24" s="80">
        <f t="shared" si="2"/>
        <v>42592</v>
      </c>
      <c r="D24" s="28">
        <f t="shared" si="0"/>
        <v>91</v>
      </c>
      <c r="G24" s="67"/>
      <c r="H24" s="67"/>
      <c r="I24" s="67"/>
      <c r="J24" s="49"/>
    </row>
    <row r="25" spans="1:10" ht="12.75">
      <c r="A25" s="80">
        <v>42508</v>
      </c>
      <c r="B25" s="80">
        <f t="shared" si="1"/>
        <v>42508</v>
      </c>
      <c r="C25" s="80">
        <f t="shared" si="2"/>
        <v>42599</v>
      </c>
      <c r="D25" s="28">
        <f t="shared" si="0"/>
        <v>91</v>
      </c>
      <c r="G25" s="67"/>
      <c r="H25" s="67"/>
      <c r="I25" s="67"/>
      <c r="J25" s="49"/>
    </row>
    <row r="26" spans="1:10" ht="12.75">
      <c r="A26" s="80">
        <v>42515</v>
      </c>
      <c r="B26" s="80">
        <f t="shared" si="1"/>
        <v>42515</v>
      </c>
      <c r="C26" s="80">
        <f t="shared" si="2"/>
        <v>42606</v>
      </c>
      <c r="D26" s="28">
        <f t="shared" si="0"/>
        <v>91</v>
      </c>
      <c r="G26" s="67"/>
      <c r="H26" s="67"/>
      <c r="I26" s="67"/>
      <c r="J26" s="49"/>
    </row>
    <row r="27" spans="1:10" ht="12.75">
      <c r="A27" s="80">
        <v>42522</v>
      </c>
      <c r="B27" s="80">
        <f t="shared" si="1"/>
        <v>42522</v>
      </c>
      <c r="C27" s="80">
        <f t="shared" si="2"/>
        <v>42613</v>
      </c>
      <c r="D27" s="28">
        <f t="shared" si="0"/>
        <v>91</v>
      </c>
      <c r="G27" s="67"/>
      <c r="H27" s="67"/>
      <c r="I27" s="67"/>
      <c r="J27" s="49"/>
    </row>
    <row r="28" spans="1:10" ht="12.75">
      <c r="A28" s="80">
        <v>42529</v>
      </c>
      <c r="B28" s="80">
        <f t="shared" si="1"/>
        <v>42529</v>
      </c>
      <c r="C28" s="80">
        <f t="shared" si="2"/>
        <v>42620</v>
      </c>
      <c r="D28" s="28">
        <f t="shared" si="0"/>
        <v>91</v>
      </c>
      <c r="G28" s="67"/>
      <c r="H28" s="67"/>
      <c r="I28" s="67"/>
      <c r="J28" s="49"/>
    </row>
    <row r="29" spans="1:10" ht="12.75">
      <c r="A29" s="80">
        <v>42536</v>
      </c>
      <c r="B29" s="80">
        <f t="shared" si="1"/>
        <v>42536</v>
      </c>
      <c r="C29" s="80">
        <f t="shared" si="2"/>
        <v>42627</v>
      </c>
      <c r="D29" s="28">
        <f t="shared" si="0"/>
        <v>91</v>
      </c>
      <c r="G29" s="67"/>
      <c r="H29" s="67"/>
      <c r="I29" s="67"/>
      <c r="J29" s="49"/>
    </row>
    <row r="30" spans="1:10" ht="12.75">
      <c r="A30" s="80">
        <v>42543</v>
      </c>
      <c r="B30" s="80">
        <f t="shared" si="1"/>
        <v>42543</v>
      </c>
      <c r="C30" s="80">
        <f t="shared" si="2"/>
        <v>42634</v>
      </c>
      <c r="D30" s="28">
        <f t="shared" si="0"/>
        <v>91</v>
      </c>
      <c r="G30" s="67"/>
      <c r="H30" s="67"/>
      <c r="I30" s="67"/>
      <c r="J30" s="49"/>
    </row>
    <row r="31" spans="1:10" ht="12.75">
      <c r="A31" s="80">
        <v>42550</v>
      </c>
      <c r="B31" s="80">
        <f t="shared" si="1"/>
        <v>42550</v>
      </c>
      <c r="C31" s="80">
        <f t="shared" si="2"/>
        <v>42641</v>
      </c>
      <c r="D31" s="28">
        <f t="shared" si="0"/>
        <v>91</v>
      </c>
      <c r="G31" s="67"/>
      <c r="H31" s="67"/>
      <c r="I31" s="67"/>
      <c r="J31" s="49"/>
    </row>
    <row r="32" spans="1:4" ht="12.75">
      <c r="A32" s="80">
        <v>42557</v>
      </c>
      <c r="B32" s="80">
        <f t="shared" si="1"/>
        <v>42557</v>
      </c>
      <c r="C32" s="80">
        <f t="shared" si="2"/>
        <v>42648</v>
      </c>
      <c r="D32" s="28">
        <f t="shared" si="0"/>
        <v>91</v>
      </c>
    </row>
    <row r="33" spans="1:4" ht="12.75">
      <c r="A33" s="80">
        <v>42564</v>
      </c>
      <c r="B33" s="80">
        <f t="shared" si="1"/>
        <v>42564</v>
      </c>
      <c r="C33" s="80">
        <f t="shared" si="2"/>
        <v>42655</v>
      </c>
      <c r="D33" s="28">
        <f t="shared" si="0"/>
        <v>91</v>
      </c>
    </row>
    <row r="34" spans="1:4" ht="12.75">
      <c r="A34" s="80">
        <v>42571</v>
      </c>
      <c r="B34" s="80">
        <f t="shared" si="1"/>
        <v>42571</v>
      </c>
      <c r="C34" s="80">
        <f t="shared" si="2"/>
        <v>42662</v>
      </c>
      <c r="D34" s="28">
        <f t="shared" si="0"/>
        <v>91</v>
      </c>
    </row>
    <row r="35" spans="1:4" ht="12.75">
      <c r="A35" s="80">
        <v>42578</v>
      </c>
      <c r="B35" s="80">
        <f t="shared" si="1"/>
        <v>42578</v>
      </c>
      <c r="C35" s="80">
        <f t="shared" si="2"/>
        <v>42669</v>
      </c>
      <c r="D35" s="28">
        <f t="shared" si="0"/>
        <v>91</v>
      </c>
    </row>
    <row r="36" spans="1:4" ht="12.75">
      <c r="A36" s="80">
        <v>42606</v>
      </c>
      <c r="B36" s="80">
        <f t="shared" si="1"/>
        <v>42606</v>
      </c>
      <c r="C36" s="80">
        <f t="shared" si="2"/>
        <v>42697</v>
      </c>
      <c r="D36" s="28">
        <f t="shared" si="0"/>
        <v>91</v>
      </c>
    </row>
    <row r="37" spans="1:4" ht="12.75">
      <c r="A37" s="80">
        <v>42634</v>
      </c>
      <c r="B37" s="80">
        <f t="shared" si="1"/>
        <v>42634</v>
      </c>
      <c r="C37" s="80">
        <f t="shared" si="2"/>
        <v>42725</v>
      </c>
      <c r="D37" s="28">
        <f t="shared" si="0"/>
        <v>91</v>
      </c>
    </row>
    <row r="38" spans="1:4" ht="12.75">
      <c r="A38" s="80">
        <v>42669</v>
      </c>
      <c r="B38" s="80">
        <f t="shared" si="1"/>
        <v>42669</v>
      </c>
      <c r="C38" s="80">
        <f t="shared" si="2"/>
        <v>42760</v>
      </c>
      <c r="D38" s="28">
        <f t="shared" si="0"/>
        <v>91</v>
      </c>
    </row>
    <row r="39" spans="1:4" ht="12.75">
      <c r="A39" s="80">
        <v>42697</v>
      </c>
      <c r="B39" s="80">
        <f>A39</f>
        <v>42697</v>
      </c>
      <c r="C39" s="80">
        <v>42795</v>
      </c>
      <c r="D39" s="28">
        <f t="shared" si="0"/>
        <v>98</v>
      </c>
    </row>
    <row r="40" spans="1:4" ht="12.75">
      <c r="A40" s="80">
        <v>42725</v>
      </c>
      <c r="B40" s="80">
        <f t="shared" si="1"/>
        <v>42725</v>
      </c>
      <c r="C40" s="80">
        <v>42823</v>
      </c>
      <c r="D40" s="28">
        <f t="shared" si="0"/>
        <v>98</v>
      </c>
    </row>
    <row r="44" spans="1:4" ht="12.75">
      <c r="A44" s="83"/>
      <c r="B44" s="80"/>
      <c r="C44" s="80"/>
      <c r="D44" s="28"/>
    </row>
    <row r="45" spans="1:4" ht="12.75">
      <c r="A45" s="80"/>
      <c r="B45" s="80"/>
      <c r="C45" s="80"/>
      <c r="D45" s="28"/>
    </row>
    <row r="46" spans="1:4" ht="12.75">
      <c r="A46" s="80"/>
      <c r="B46" s="80"/>
      <c r="C46" s="80"/>
      <c r="D46" s="28"/>
    </row>
    <row r="47" spans="1:4" ht="12.75">
      <c r="A47" s="80"/>
      <c r="B47" s="80"/>
      <c r="C47" s="80"/>
      <c r="D47" s="28"/>
    </row>
    <row r="48" spans="1:4" ht="12.75">
      <c r="A48" s="80"/>
      <c r="B48" s="80"/>
      <c r="C48" s="80"/>
      <c r="D48" s="28"/>
    </row>
    <row r="49" spans="1:4" ht="12.75">
      <c r="A49" s="80"/>
      <c r="B49" s="80"/>
      <c r="C49" s="80"/>
      <c r="D49" s="28"/>
    </row>
    <row r="50" spans="1:4" ht="12.75">
      <c r="A50" s="80"/>
      <c r="B50" s="80"/>
      <c r="C50" s="80"/>
      <c r="D50" s="28"/>
    </row>
    <row r="51" spans="1:4" ht="12.75">
      <c r="A51" s="80"/>
      <c r="B51" s="80"/>
      <c r="C51" s="80"/>
      <c r="D51" s="28"/>
    </row>
    <row r="52" spans="1:4" ht="12.75">
      <c r="A52" s="80"/>
      <c r="B52" s="80"/>
      <c r="C52" s="80"/>
      <c r="D52" s="28"/>
    </row>
    <row r="53" spans="1:4" ht="12.75">
      <c r="A53" s="80"/>
      <c r="B53" s="80"/>
      <c r="C53" s="80"/>
      <c r="D53" s="28"/>
    </row>
    <row r="54" spans="1:4" ht="12.75">
      <c r="A54" s="80"/>
      <c r="B54" s="80"/>
      <c r="C54" s="80"/>
      <c r="D54" s="28"/>
    </row>
    <row r="55" spans="1:4" ht="12.75">
      <c r="A55" s="80"/>
      <c r="B55" s="80"/>
      <c r="C55" s="80"/>
      <c r="D55" s="28"/>
    </row>
    <row r="56" spans="1:4" ht="12.75">
      <c r="A56" s="80"/>
      <c r="B56" s="80"/>
      <c r="C56" s="80"/>
      <c r="D56" s="28"/>
    </row>
    <row r="57" spans="1:4" ht="12.75">
      <c r="A57" s="80"/>
      <c r="B57" s="80"/>
      <c r="C57" s="80"/>
      <c r="D57" s="28"/>
    </row>
    <row r="58" ht="12.75">
      <c r="A58" s="79"/>
    </row>
    <row r="59" ht="12.75">
      <c r="A59" s="79"/>
    </row>
    <row r="60" ht="12.75">
      <c r="A60" s="79"/>
    </row>
    <row r="61" ht="12.75">
      <c r="A61" s="79"/>
    </row>
    <row r="62" ht="12.75">
      <c r="A62" s="79"/>
    </row>
    <row r="63" ht="12.75">
      <c r="A63" s="79"/>
    </row>
    <row r="64" ht="12.75">
      <c r="A64" s="79"/>
    </row>
    <row r="65" ht="12.75">
      <c r="A65" s="79"/>
    </row>
    <row r="66" ht="12.75">
      <c r="A66" s="79"/>
    </row>
    <row r="67" ht="12.75">
      <c r="A67" s="79"/>
    </row>
    <row r="68" ht="12.75">
      <c r="A68" s="79"/>
    </row>
    <row r="69" ht="12.75">
      <c r="A69" s="79"/>
    </row>
    <row r="70" ht="12.75">
      <c r="A70" s="79"/>
    </row>
    <row r="71" ht="12.75">
      <c r="A71" s="79"/>
    </row>
    <row r="72" ht="12.75">
      <c r="A72" s="79"/>
    </row>
    <row r="73" ht="12.75">
      <c r="A73" s="79"/>
    </row>
    <row r="74" ht="12.75">
      <c r="A74" s="79"/>
    </row>
    <row r="75" ht="12.75">
      <c r="A75" s="79"/>
    </row>
    <row r="76" ht="12.75">
      <c r="A76" s="79"/>
    </row>
    <row r="77" ht="12.75">
      <c r="A77" s="79"/>
    </row>
    <row r="78" ht="12.75">
      <c r="A78" s="79"/>
    </row>
    <row r="79" ht="12.75">
      <c r="A79" s="79"/>
    </row>
    <row r="80" ht="12.75">
      <c r="A80" s="79"/>
    </row>
    <row r="81" ht="12.75">
      <c r="A81" s="79"/>
    </row>
    <row r="82" ht="12.75">
      <c r="A82" s="79"/>
    </row>
    <row r="83" ht="12.75">
      <c r="A83" s="79"/>
    </row>
    <row r="84" ht="12.75">
      <c r="A84" s="79"/>
    </row>
    <row r="85" ht="12.75">
      <c r="A85" s="79"/>
    </row>
    <row r="86" ht="12.75">
      <c r="A86" s="79"/>
    </row>
    <row r="87" ht="12.75">
      <c r="A87" s="79"/>
    </row>
    <row r="88" ht="12.75">
      <c r="A88" s="79"/>
    </row>
    <row r="89" ht="12.75">
      <c r="A89" s="79"/>
    </row>
    <row r="90" ht="12.75">
      <c r="A90" s="79"/>
    </row>
    <row r="91" ht="12.75">
      <c r="A91" s="79"/>
    </row>
    <row r="92" ht="12.75">
      <c r="A92" s="79"/>
    </row>
    <row r="93" ht="12.75">
      <c r="A93" s="79"/>
    </row>
    <row r="94" ht="12.75">
      <c r="A94" s="79"/>
    </row>
    <row r="95" ht="12.75">
      <c r="A95" s="79"/>
    </row>
    <row r="96" ht="12.75">
      <c r="A96" s="79"/>
    </row>
    <row r="97" ht="12.75">
      <c r="A97" s="79"/>
    </row>
    <row r="98" ht="12.75">
      <c r="A98" s="79"/>
    </row>
    <row r="99" ht="12.75">
      <c r="A99" s="79"/>
    </row>
    <row r="100" ht="12.75">
      <c r="A100" s="79"/>
    </row>
    <row r="101" ht="12.75">
      <c r="A101" s="79"/>
    </row>
    <row r="102" ht="12.75">
      <c r="A102" s="79"/>
    </row>
    <row r="103" ht="12.75">
      <c r="A103" s="79"/>
    </row>
    <row r="104" ht="12.75">
      <c r="A104" s="79"/>
    </row>
    <row r="105" ht="12.75">
      <c r="A105" s="79"/>
    </row>
    <row r="106" ht="12.75">
      <c r="A106" s="79"/>
    </row>
    <row r="107" ht="12.75">
      <c r="A107" s="79"/>
    </row>
    <row r="108" ht="12.75">
      <c r="A108" s="79"/>
    </row>
    <row r="109" ht="12.75">
      <c r="A109" s="79"/>
    </row>
    <row r="110" ht="12.75">
      <c r="A110" s="79"/>
    </row>
  </sheetData>
  <sheetProtection/>
  <mergeCells count="4">
    <mergeCell ref="A1:D1"/>
    <mergeCell ref="G1:J1"/>
    <mergeCell ref="A2:D2"/>
    <mergeCell ref="G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4" width="18.7109375" style="0" customWidth="1"/>
  </cols>
  <sheetData>
    <row r="1" spans="1:4" ht="23.25">
      <c r="A1" s="89" t="s">
        <v>991</v>
      </c>
      <c r="B1" s="89"/>
      <c r="C1" s="89"/>
      <c r="D1" s="89"/>
    </row>
    <row r="2" spans="1:4" ht="23.25">
      <c r="A2" s="89" t="s">
        <v>992</v>
      </c>
      <c r="B2" s="89"/>
      <c r="C2" s="89"/>
      <c r="D2" s="89"/>
    </row>
    <row r="3" spans="1:4" ht="23.25">
      <c r="A3" s="72"/>
      <c r="B3" s="72"/>
      <c r="C3" s="72"/>
      <c r="D3" s="72"/>
    </row>
    <row r="4" spans="1:4" ht="12.75">
      <c r="A4" s="58" t="s">
        <v>2</v>
      </c>
      <c r="B4" s="58" t="s">
        <v>0</v>
      </c>
      <c r="C4" s="14" t="s">
        <v>1</v>
      </c>
      <c r="D4" s="14" t="s">
        <v>3</v>
      </c>
    </row>
    <row r="5" spans="1:4" s="86" customFormat="1" ht="12.75">
      <c r="A5" s="84" t="s">
        <v>847</v>
      </c>
      <c r="B5" s="84" t="s">
        <v>848</v>
      </c>
      <c r="C5" s="85" t="s">
        <v>849</v>
      </c>
      <c r="D5" s="85" t="s">
        <v>850</v>
      </c>
    </row>
    <row r="6" spans="1:4" ht="12.75">
      <c r="A6" s="80">
        <v>42760</v>
      </c>
      <c r="B6" s="80">
        <f>A6</f>
        <v>42760</v>
      </c>
      <c r="C6" s="83">
        <v>42851</v>
      </c>
      <c r="D6" s="28">
        <f aca="true" t="shared" si="0" ref="D6:D17">C6-B6</f>
        <v>91</v>
      </c>
    </row>
    <row r="7" spans="1:4" ht="12.75">
      <c r="A7" s="80">
        <v>42795</v>
      </c>
      <c r="B7" s="80">
        <f>A7</f>
        <v>42795</v>
      </c>
      <c r="C7" s="80">
        <v>42879</v>
      </c>
      <c r="D7" s="28">
        <f t="shared" si="0"/>
        <v>84</v>
      </c>
    </row>
    <row r="8" spans="1:4" ht="12.75">
      <c r="A8" s="80">
        <v>42823</v>
      </c>
      <c r="B8" s="80">
        <f>A8</f>
        <v>42823</v>
      </c>
      <c r="C8" s="80">
        <v>42907</v>
      </c>
      <c r="D8" s="28">
        <f t="shared" si="0"/>
        <v>84</v>
      </c>
    </row>
    <row r="9" spans="1:4" ht="12.75">
      <c r="A9" s="80">
        <v>42851</v>
      </c>
      <c r="B9" s="80">
        <v>42851</v>
      </c>
      <c r="C9" s="83">
        <v>42935</v>
      </c>
      <c r="D9" s="28">
        <f t="shared" si="0"/>
        <v>84</v>
      </c>
    </row>
    <row r="10" spans="1:4" ht="12.75">
      <c r="A10" s="80">
        <v>42879</v>
      </c>
      <c r="B10" s="80">
        <v>42879</v>
      </c>
      <c r="C10" s="80">
        <v>42970</v>
      </c>
      <c r="D10" s="28">
        <f t="shared" si="0"/>
        <v>91</v>
      </c>
    </row>
    <row r="11" spans="1:4" ht="12.75">
      <c r="A11" s="80">
        <v>42907</v>
      </c>
      <c r="B11" s="80">
        <v>42907</v>
      </c>
      <c r="C11" s="80">
        <v>42998</v>
      </c>
      <c r="D11" s="28">
        <f t="shared" si="0"/>
        <v>91</v>
      </c>
    </row>
    <row r="12" spans="1:4" ht="12.75">
      <c r="A12" s="80">
        <v>42935</v>
      </c>
      <c r="B12" s="80">
        <v>42935</v>
      </c>
      <c r="C12" s="80">
        <v>43033</v>
      </c>
      <c r="D12" s="28">
        <f t="shared" si="0"/>
        <v>98</v>
      </c>
    </row>
    <row r="13" spans="1:4" ht="12.75">
      <c r="A13" s="80">
        <v>42970</v>
      </c>
      <c r="B13" s="80">
        <v>42970</v>
      </c>
      <c r="C13" s="80">
        <v>43061</v>
      </c>
      <c r="D13" s="28">
        <f t="shared" si="0"/>
        <v>91</v>
      </c>
    </row>
    <row r="14" spans="1:4" ht="12.75">
      <c r="A14" s="80">
        <v>42998</v>
      </c>
      <c r="B14" s="80">
        <v>42998</v>
      </c>
      <c r="C14" s="80">
        <v>43089</v>
      </c>
      <c r="D14" s="28">
        <f t="shared" si="0"/>
        <v>91</v>
      </c>
    </row>
    <row r="15" spans="1:4" ht="12.75">
      <c r="A15" s="80">
        <v>43033</v>
      </c>
      <c r="B15" s="80">
        <v>43033</v>
      </c>
      <c r="C15" s="83">
        <v>43131</v>
      </c>
      <c r="D15" s="28">
        <f t="shared" si="0"/>
        <v>98</v>
      </c>
    </row>
    <row r="16" spans="1:4" ht="12.75">
      <c r="A16" s="80">
        <v>43061</v>
      </c>
      <c r="B16" s="80">
        <v>43061</v>
      </c>
      <c r="C16" s="83">
        <v>43159</v>
      </c>
      <c r="D16" s="28">
        <f t="shared" si="0"/>
        <v>98</v>
      </c>
    </row>
    <row r="17" spans="1:4" ht="12.75">
      <c r="A17" s="80">
        <v>43089</v>
      </c>
      <c r="B17" s="80">
        <v>43089</v>
      </c>
      <c r="C17" s="83">
        <v>43187</v>
      </c>
      <c r="D17" s="28">
        <f t="shared" si="0"/>
        <v>98</v>
      </c>
    </row>
    <row r="18" spans="1:4" ht="12.75">
      <c r="A18" s="80"/>
      <c r="B18" s="80"/>
      <c r="C18" s="83"/>
      <c r="D18" s="28"/>
    </row>
    <row r="19" spans="1:4" ht="12.75">
      <c r="A19" s="80"/>
      <c r="B19" s="80"/>
      <c r="C19" s="83"/>
      <c r="D19" s="28"/>
    </row>
    <row r="20" spans="1:4" ht="12.75">
      <c r="A20" s="80"/>
      <c r="B20" s="80"/>
      <c r="C20" s="83"/>
      <c r="D20" s="28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4" width="18.7109375" style="0" customWidth="1"/>
  </cols>
  <sheetData>
    <row r="1" spans="1:4" ht="23.25">
      <c r="A1" s="89" t="s">
        <v>991</v>
      </c>
      <c r="B1" s="89"/>
      <c r="C1" s="89"/>
      <c r="D1" s="89"/>
    </row>
    <row r="2" spans="1:4" ht="23.25">
      <c r="A2" s="89" t="s">
        <v>992</v>
      </c>
      <c r="B2" s="89"/>
      <c r="C2" s="89"/>
      <c r="D2" s="89"/>
    </row>
    <row r="3" spans="1:4" ht="23.25">
      <c r="A3" s="72"/>
      <c r="B3" s="72"/>
      <c r="C3" s="72"/>
      <c r="D3" s="72"/>
    </row>
    <row r="4" spans="1:4" ht="12.75">
      <c r="A4" s="58" t="s">
        <v>2</v>
      </c>
      <c r="B4" s="58" t="s">
        <v>0</v>
      </c>
      <c r="C4" s="14" t="s">
        <v>1</v>
      </c>
      <c r="D4" s="14" t="s">
        <v>3</v>
      </c>
    </row>
    <row r="5" spans="1:4" s="86" customFormat="1" ht="12.75">
      <c r="A5" s="84" t="s">
        <v>847</v>
      </c>
      <c r="B5" s="84" t="s">
        <v>848</v>
      </c>
      <c r="C5" s="85" t="s">
        <v>849</v>
      </c>
      <c r="D5" s="85" t="s">
        <v>850</v>
      </c>
    </row>
    <row r="6" spans="1:4" ht="12.75">
      <c r="A6" s="80">
        <v>43131</v>
      </c>
      <c r="B6" s="80">
        <v>43131</v>
      </c>
      <c r="C6" s="83">
        <v>43215</v>
      </c>
      <c r="D6" s="28">
        <f aca="true" t="shared" si="0" ref="D6:D14">C6-B6</f>
        <v>84</v>
      </c>
    </row>
    <row r="7" spans="1:4" ht="12.75">
      <c r="A7" s="80">
        <v>43159</v>
      </c>
      <c r="B7" s="80">
        <v>43159</v>
      </c>
      <c r="C7" s="83">
        <v>43243</v>
      </c>
      <c r="D7" s="28">
        <f t="shared" si="0"/>
        <v>84</v>
      </c>
    </row>
    <row r="8" spans="1:4" ht="12.75">
      <c r="A8" s="80">
        <v>43187</v>
      </c>
      <c r="B8" s="80">
        <v>43187</v>
      </c>
      <c r="C8" s="83">
        <v>43271</v>
      </c>
      <c r="D8" s="28">
        <f t="shared" si="0"/>
        <v>84</v>
      </c>
    </row>
    <row r="9" spans="1:4" ht="12.75">
      <c r="A9" s="80">
        <v>43215</v>
      </c>
      <c r="B9" s="80">
        <v>43215</v>
      </c>
      <c r="C9" s="83">
        <v>43306</v>
      </c>
      <c r="D9" s="28">
        <f t="shared" si="0"/>
        <v>91</v>
      </c>
    </row>
    <row r="10" spans="1:4" ht="12.75">
      <c r="A10" s="80">
        <v>43243</v>
      </c>
      <c r="B10" s="80">
        <v>43243</v>
      </c>
      <c r="C10" s="83">
        <v>43334</v>
      </c>
      <c r="D10" s="28">
        <f t="shared" si="0"/>
        <v>91</v>
      </c>
    </row>
    <row r="11" spans="1:4" ht="12.75">
      <c r="A11" s="80">
        <v>43271</v>
      </c>
      <c r="B11" s="80">
        <v>43271</v>
      </c>
      <c r="C11" s="83">
        <v>43362</v>
      </c>
      <c r="D11" s="28">
        <f t="shared" si="0"/>
        <v>91</v>
      </c>
    </row>
    <row r="12" spans="1:4" ht="12.75">
      <c r="A12" s="80">
        <v>43306</v>
      </c>
      <c r="B12" s="80">
        <v>43306</v>
      </c>
      <c r="C12" s="80">
        <v>43390</v>
      </c>
      <c r="D12" s="28">
        <f t="shared" si="0"/>
        <v>84</v>
      </c>
    </row>
    <row r="13" spans="1:4" ht="12.75">
      <c r="A13" s="80">
        <v>43334</v>
      </c>
      <c r="B13" s="80">
        <v>43334</v>
      </c>
      <c r="C13" s="80">
        <v>43425</v>
      </c>
      <c r="D13" s="28">
        <f t="shared" si="0"/>
        <v>91</v>
      </c>
    </row>
    <row r="14" spans="1:4" ht="12.75">
      <c r="A14" s="80">
        <v>43362</v>
      </c>
      <c r="B14" s="80">
        <v>43362</v>
      </c>
      <c r="C14" s="80">
        <v>43453</v>
      </c>
      <c r="D14" s="28">
        <f t="shared" si="0"/>
        <v>91</v>
      </c>
    </row>
    <row r="15" spans="1:4" ht="12.75">
      <c r="A15" s="80"/>
      <c r="B15" s="80"/>
      <c r="C15" s="83"/>
      <c r="D15" s="28"/>
    </row>
    <row r="16" spans="1:4" ht="12.75">
      <c r="A16" s="80"/>
      <c r="B16" s="80"/>
      <c r="C16" s="83"/>
      <c r="D16" s="28"/>
    </row>
    <row r="17" spans="1:4" ht="12.75">
      <c r="A17" s="80"/>
      <c r="B17" s="80"/>
      <c r="C17" s="83"/>
      <c r="D17" s="28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6.7109375" style="0" customWidth="1"/>
    <col min="2" max="2" width="15.8515625" style="0" bestFit="1" customWidth="1"/>
    <col min="3" max="3" width="11.57421875" style="0" customWidth="1"/>
    <col min="4" max="4" width="13.140625" style="0" customWidth="1"/>
    <col min="5" max="5" width="13.421875" style="0" bestFit="1" customWidth="1"/>
    <col min="6" max="6" width="14.140625" style="0" bestFit="1" customWidth="1"/>
  </cols>
  <sheetData>
    <row r="1" spans="1:6" ht="23.25">
      <c r="A1" s="53" t="s">
        <v>4</v>
      </c>
      <c r="B1" s="51"/>
      <c r="C1" s="4"/>
      <c r="D1" s="49"/>
      <c r="F1" s="51"/>
    </row>
    <row r="2" spans="1:6" ht="23.25">
      <c r="A2" s="53" t="s">
        <v>853</v>
      </c>
      <c r="B2" s="51"/>
      <c r="C2" s="4"/>
      <c r="D2" s="49"/>
      <c r="F2" s="51"/>
    </row>
    <row r="3" spans="1:6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</row>
    <row r="4" spans="1:6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</row>
    <row r="5" spans="1:6" ht="12.75">
      <c r="A5" s="7" t="s">
        <v>169</v>
      </c>
      <c r="B5" s="8" t="s">
        <v>162</v>
      </c>
      <c r="C5" s="8" t="s">
        <v>170</v>
      </c>
      <c r="D5" s="12">
        <v>14</v>
      </c>
      <c r="E5" s="13" t="s">
        <v>171</v>
      </c>
      <c r="F5" s="32" t="s">
        <v>172</v>
      </c>
    </row>
    <row r="6" spans="1:6" ht="12.75">
      <c r="A6" s="7" t="s">
        <v>173</v>
      </c>
      <c r="B6" s="8" t="s">
        <v>166</v>
      </c>
      <c r="C6" s="8" t="s">
        <v>174</v>
      </c>
      <c r="D6" s="12">
        <v>14</v>
      </c>
      <c r="E6" s="13" t="s">
        <v>175</v>
      </c>
      <c r="F6" s="32" t="s">
        <v>176</v>
      </c>
    </row>
    <row r="7" spans="1:6" ht="12.75">
      <c r="A7" s="7" t="s">
        <v>177</v>
      </c>
      <c r="B7" s="8" t="s">
        <v>170</v>
      </c>
      <c r="C7" s="8" t="s">
        <v>178</v>
      </c>
      <c r="D7" s="12">
        <v>14</v>
      </c>
      <c r="E7" s="13" t="s">
        <v>179</v>
      </c>
      <c r="F7" s="32" t="s">
        <v>180</v>
      </c>
    </row>
    <row r="8" spans="1:6" ht="12.75">
      <c r="A8" s="7" t="s">
        <v>181</v>
      </c>
      <c r="B8" s="8" t="s">
        <v>174</v>
      </c>
      <c r="C8" s="8" t="s">
        <v>182</v>
      </c>
      <c r="D8" s="12">
        <v>14</v>
      </c>
      <c r="E8" s="13" t="s">
        <v>183</v>
      </c>
      <c r="F8" s="32" t="s">
        <v>184</v>
      </c>
    </row>
    <row r="9" spans="1:6" ht="12.75">
      <c r="A9" s="7" t="s">
        <v>185</v>
      </c>
      <c r="B9" s="8" t="s">
        <v>178</v>
      </c>
      <c r="C9" s="8" t="s">
        <v>186</v>
      </c>
      <c r="D9" s="12">
        <v>14</v>
      </c>
      <c r="E9" s="13" t="s">
        <v>187</v>
      </c>
      <c r="F9" s="32" t="s">
        <v>188</v>
      </c>
    </row>
    <row r="10" spans="1:6" ht="12.75">
      <c r="A10" s="15" t="s">
        <v>189</v>
      </c>
      <c r="B10" s="16" t="s">
        <v>182</v>
      </c>
      <c r="C10" s="16" t="s">
        <v>190</v>
      </c>
      <c r="D10" s="17">
        <v>14</v>
      </c>
      <c r="E10" s="13" t="s">
        <v>191</v>
      </c>
      <c r="F10" s="34" t="s">
        <v>192</v>
      </c>
    </row>
    <row r="11" spans="1:6" ht="12.75">
      <c r="A11" s="15" t="s">
        <v>193</v>
      </c>
      <c r="B11" s="16" t="s">
        <v>186</v>
      </c>
      <c r="C11" s="16" t="s">
        <v>194</v>
      </c>
      <c r="D11" s="17">
        <v>14</v>
      </c>
      <c r="E11" s="13" t="s">
        <v>195</v>
      </c>
      <c r="F11" s="34" t="s">
        <v>196</v>
      </c>
    </row>
    <row r="12" spans="1:6" ht="12.75">
      <c r="A12" s="15" t="s">
        <v>197</v>
      </c>
      <c r="B12" s="16" t="s">
        <v>190</v>
      </c>
      <c r="C12" s="16" t="s">
        <v>198</v>
      </c>
      <c r="D12" s="17">
        <v>14</v>
      </c>
      <c r="E12" s="13" t="s">
        <v>199</v>
      </c>
      <c r="F12" s="34" t="s">
        <v>200</v>
      </c>
    </row>
    <row r="13" spans="1:6" ht="12.75">
      <c r="A13" s="15" t="s">
        <v>201</v>
      </c>
      <c r="B13" s="16" t="s">
        <v>194</v>
      </c>
      <c r="C13" s="16" t="s">
        <v>202</v>
      </c>
      <c r="D13" s="17">
        <v>14</v>
      </c>
      <c r="E13" s="13" t="s">
        <v>203</v>
      </c>
      <c r="F13" s="34" t="s">
        <v>204</v>
      </c>
    </row>
    <row r="14" spans="1:6" ht="12.75">
      <c r="A14" s="15" t="s">
        <v>205</v>
      </c>
      <c r="B14" s="16" t="s">
        <v>198</v>
      </c>
      <c r="C14" s="16" t="s">
        <v>206</v>
      </c>
      <c r="D14" s="17">
        <v>14</v>
      </c>
      <c r="E14" s="13" t="s">
        <v>207</v>
      </c>
      <c r="F14" s="34" t="s">
        <v>208</v>
      </c>
    </row>
    <row r="15" spans="1:6" ht="12.75">
      <c r="A15" s="15" t="s">
        <v>209</v>
      </c>
      <c r="B15" s="16" t="s">
        <v>202</v>
      </c>
      <c r="C15" s="16" t="s">
        <v>210</v>
      </c>
      <c r="D15" s="17">
        <v>14</v>
      </c>
      <c r="E15" s="13" t="s">
        <v>211</v>
      </c>
      <c r="F15" s="34" t="s">
        <v>212</v>
      </c>
    </row>
    <row r="16" spans="1:6" ht="12.75">
      <c r="A16" s="15" t="s">
        <v>213</v>
      </c>
      <c r="B16" s="16" t="s">
        <v>206</v>
      </c>
      <c r="C16" s="16" t="s">
        <v>214</v>
      </c>
      <c r="D16" s="17">
        <v>14</v>
      </c>
      <c r="E16" s="13" t="s">
        <v>215</v>
      </c>
      <c r="F16" s="34" t="s">
        <v>216</v>
      </c>
    </row>
    <row r="17" spans="1:6" ht="12.75">
      <c r="A17" s="15" t="s">
        <v>217</v>
      </c>
      <c r="B17" s="16" t="s">
        <v>210</v>
      </c>
      <c r="C17" s="16" t="s">
        <v>218</v>
      </c>
      <c r="D17" s="17">
        <v>14</v>
      </c>
      <c r="E17" s="13" t="s">
        <v>219</v>
      </c>
      <c r="F17" s="34" t="s">
        <v>220</v>
      </c>
    </row>
    <row r="18" spans="1:6" ht="12.75">
      <c r="A18" s="15" t="s">
        <v>221</v>
      </c>
      <c r="B18" s="16" t="s">
        <v>214</v>
      </c>
      <c r="C18" s="16" t="s">
        <v>222</v>
      </c>
      <c r="D18" s="17">
        <v>14</v>
      </c>
      <c r="E18" s="13" t="s">
        <v>223</v>
      </c>
      <c r="F18" s="34" t="s">
        <v>224</v>
      </c>
    </row>
    <row r="19" spans="1:6" ht="12.75">
      <c r="A19" s="15" t="s">
        <v>225</v>
      </c>
      <c r="B19" s="16" t="s">
        <v>218</v>
      </c>
      <c r="C19" s="16" t="s">
        <v>226</v>
      </c>
      <c r="D19" s="17">
        <v>14</v>
      </c>
      <c r="E19" s="13" t="s">
        <v>227</v>
      </c>
      <c r="F19" s="34" t="s">
        <v>228</v>
      </c>
    </row>
    <row r="20" spans="1:6" ht="12.75">
      <c r="A20" s="15" t="s">
        <v>229</v>
      </c>
      <c r="B20" s="16" t="s">
        <v>222</v>
      </c>
      <c r="C20" s="16" t="s">
        <v>230</v>
      </c>
      <c r="D20" s="17">
        <v>14</v>
      </c>
      <c r="E20" s="13" t="s">
        <v>231</v>
      </c>
      <c r="F20" s="34" t="s">
        <v>232</v>
      </c>
    </row>
    <row r="21" spans="1:6" ht="12.75">
      <c r="A21" s="15" t="s">
        <v>233</v>
      </c>
      <c r="B21" s="16" t="s">
        <v>226</v>
      </c>
      <c r="C21" s="16" t="s">
        <v>234</v>
      </c>
      <c r="D21" s="17">
        <v>14</v>
      </c>
      <c r="E21" s="13" t="s">
        <v>235</v>
      </c>
      <c r="F21" s="34" t="s">
        <v>236</v>
      </c>
    </row>
    <row r="22" spans="1:6" s="22" customFormat="1" ht="12.75">
      <c r="A22" s="19" t="s">
        <v>274</v>
      </c>
      <c r="B22" s="19" t="s">
        <v>261</v>
      </c>
      <c r="C22" s="19" t="s">
        <v>262</v>
      </c>
      <c r="D22" s="20">
        <v>14</v>
      </c>
      <c r="E22" s="21" t="s">
        <v>237</v>
      </c>
      <c r="F22" s="35" t="s">
        <v>238</v>
      </c>
    </row>
    <row r="23" spans="1:6" s="22" customFormat="1" ht="12.75">
      <c r="A23" s="19" t="s">
        <v>275</v>
      </c>
      <c r="B23" s="19" t="s">
        <v>234</v>
      </c>
      <c r="C23" s="19" t="s">
        <v>263</v>
      </c>
      <c r="D23" s="20">
        <v>14</v>
      </c>
      <c r="E23" s="21" t="s">
        <v>250</v>
      </c>
      <c r="F23" s="35" t="s">
        <v>239</v>
      </c>
    </row>
    <row r="24" spans="1:6" s="22" customFormat="1" ht="12.75">
      <c r="A24" s="19" t="s">
        <v>276</v>
      </c>
      <c r="B24" s="19" t="s">
        <v>262</v>
      </c>
      <c r="C24" s="19" t="s">
        <v>264</v>
      </c>
      <c r="D24" s="20">
        <v>14</v>
      </c>
      <c r="E24" s="21" t="s">
        <v>251</v>
      </c>
      <c r="F24" s="35" t="s">
        <v>240</v>
      </c>
    </row>
    <row r="25" spans="1:6" s="22" customFormat="1" ht="12.75">
      <c r="A25" s="19" t="s">
        <v>277</v>
      </c>
      <c r="B25" s="19" t="s">
        <v>263</v>
      </c>
      <c r="C25" s="19" t="s">
        <v>265</v>
      </c>
      <c r="D25" s="20">
        <v>14</v>
      </c>
      <c r="E25" s="21" t="s">
        <v>252</v>
      </c>
      <c r="F25" s="35" t="s">
        <v>241</v>
      </c>
    </row>
    <row r="26" spans="1:6" s="22" customFormat="1" ht="12.75">
      <c r="A26" s="19" t="s">
        <v>278</v>
      </c>
      <c r="B26" s="19" t="s">
        <v>264</v>
      </c>
      <c r="C26" s="19" t="s">
        <v>266</v>
      </c>
      <c r="D26" s="20">
        <v>14</v>
      </c>
      <c r="E26" s="21" t="s">
        <v>253</v>
      </c>
      <c r="F26" s="35" t="s">
        <v>242</v>
      </c>
    </row>
    <row r="27" spans="1:6" s="22" customFormat="1" ht="12.75">
      <c r="A27" s="19" t="s">
        <v>279</v>
      </c>
      <c r="B27" s="19" t="s">
        <v>265</v>
      </c>
      <c r="C27" s="19" t="s">
        <v>267</v>
      </c>
      <c r="D27" s="20">
        <v>14</v>
      </c>
      <c r="E27" s="21" t="s">
        <v>254</v>
      </c>
      <c r="F27" s="35" t="s">
        <v>243</v>
      </c>
    </row>
    <row r="28" spans="1:6" s="22" customFormat="1" ht="12.75">
      <c r="A28" s="19" t="s">
        <v>280</v>
      </c>
      <c r="B28" s="19" t="s">
        <v>266</v>
      </c>
      <c r="C28" s="19" t="s">
        <v>268</v>
      </c>
      <c r="D28" s="20">
        <v>14</v>
      </c>
      <c r="E28" s="21" t="s">
        <v>255</v>
      </c>
      <c r="F28" s="35" t="s">
        <v>244</v>
      </c>
    </row>
    <row r="29" spans="1:6" s="22" customFormat="1" ht="12.75">
      <c r="A29" s="19" t="s">
        <v>281</v>
      </c>
      <c r="B29" s="19" t="s">
        <v>267</v>
      </c>
      <c r="C29" s="19" t="s">
        <v>269</v>
      </c>
      <c r="D29" s="20">
        <v>14</v>
      </c>
      <c r="E29" s="21" t="s">
        <v>256</v>
      </c>
      <c r="F29" s="35" t="s">
        <v>245</v>
      </c>
    </row>
    <row r="30" spans="1:6" s="22" customFormat="1" ht="12.75">
      <c r="A30" s="19" t="s">
        <v>282</v>
      </c>
      <c r="B30" s="19" t="s">
        <v>268</v>
      </c>
      <c r="C30" s="19" t="s">
        <v>270</v>
      </c>
      <c r="D30" s="20">
        <v>14</v>
      </c>
      <c r="E30" s="21" t="s">
        <v>257</v>
      </c>
      <c r="F30" s="35" t="s">
        <v>246</v>
      </c>
    </row>
    <row r="31" spans="1:6" s="22" customFormat="1" ht="12.75">
      <c r="A31" s="19" t="s">
        <v>283</v>
      </c>
      <c r="B31" s="19" t="s">
        <v>269</v>
      </c>
      <c r="C31" s="19" t="s">
        <v>271</v>
      </c>
      <c r="D31" s="20">
        <v>14</v>
      </c>
      <c r="E31" s="21" t="s">
        <v>258</v>
      </c>
      <c r="F31" s="35" t="s">
        <v>247</v>
      </c>
    </row>
    <row r="32" spans="1:6" s="22" customFormat="1" ht="12.75">
      <c r="A32" s="19" t="s">
        <v>284</v>
      </c>
      <c r="B32" s="19" t="s">
        <v>270</v>
      </c>
      <c r="C32" s="19" t="s">
        <v>272</v>
      </c>
      <c r="D32" s="20">
        <v>14</v>
      </c>
      <c r="E32" s="21" t="s">
        <v>259</v>
      </c>
      <c r="F32" s="35" t="s">
        <v>248</v>
      </c>
    </row>
    <row r="33" spans="1:6" s="22" customFormat="1" ht="12.75">
      <c r="A33" s="19" t="s">
        <v>285</v>
      </c>
      <c r="B33" s="19" t="s">
        <v>271</v>
      </c>
      <c r="C33" s="19" t="s">
        <v>273</v>
      </c>
      <c r="D33" s="20">
        <v>14</v>
      </c>
      <c r="E33" s="21" t="s">
        <v>260</v>
      </c>
      <c r="F33" s="35" t="s">
        <v>249</v>
      </c>
    </row>
    <row r="34" spans="1:6" s="19" customFormat="1" ht="12.75">
      <c r="A34" s="19" t="s">
        <v>310</v>
      </c>
      <c r="B34" s="19" t="s">
        <v>322</v>
      </c>
      <c r="C34" s="19" t="s">
        <v>324</v>
      </c>
      <c r="D34" s="20">
        <v>14</v>
      </c>
      <c r="E34" s="19" t="s">
        <v>287</v>
      </c>
      <c r="F34" s="36" t="s">
        <v>286</v>
      </c>
    </row>
    <row r="35" spans="1:6" ht="12.75">
      <c r="A35" s="23" t="s">
        <v>311</v>
      </c>
      <c r="B35" s="19" t="s">
        <v>323</v>
      </c>
      <c r="C35" s="19" t="s">
        <v>333</v>
      </c>
      <c r="D35" s="18">
        <v>15</v>
      </c>
      <c r="E35" s="21" t="s">
        <v>289</v>
      </c>
      <c r="F35" s="35" t="s">
        <v>288</v>
      </c>
    </row>
    <row r="36" spans="1:6" ht="12.75">
      <c r="A36" s="10" t="s">
        <v>312</v>
      </c>
      <c r="B36" s="19" t="s">
        <v>324</v>
      </c>
      <c r="C36" s="19" t="s">
        <v>325</v>
      </c>
      <c r="D36" s="20">
        <v>14</v>
      </c>
      <c r="E36" s="21" t="s">
        <v>291</v>
      </c>
      <c r="F36" s="35" t="s">
        <v>290</v>
      </c>
    </row>
    <row r="37" spans="1:6" ht="12.75">
      <c r="A37" s="10" t="s">
        <v>313</v>
      </c>
      <c r="B37" s="19" t="s">
        <v>333</v>
      </c>
      <c r="C37" s="19" t="s">
        <v>326</v>
      </c>
      <c r="D37" s="18">
        <v>13</v>
      </c>
      <c r="E37" s="21" t="s">
        <v>293</v>
      </c>
      <c r="F37" s="35" t="s">
        <v>292</v>
      </c>
    </row>
    <row r="38" spans="1:6" ht="12.75">
      <c r="A38" s="10" t="s">
        <v>314</v>
      </c>
      <c r="B38" s="19" t="s">
        <v>325</v>
      </c>
      <c r="C38" s="19" t="s">
        <v>327</v>
      </c>
      <c r="D38" s="20">
        <v>14</v>
      </c>
      <c r="E38" s="21" t="s">
        <v>295</v>
      </c>
      <c r="F38" s="35" t="s">
        <v>294</v>
      </c>
    </row>
    <row r="39" spans="1:6" ht="12.75">
      <c r="A39" s="10" t="s">
        <v>315</v>
      </c>
      <c r="B39" s="19" t="s">
        <v>326</v>
      </c>
      <c r="C39" s="19" t="s">
        <v>328</v>
      </c>
      <c r="D39" s="20">
        <v>14</v>
      </c>
      <c r="E39" s="21" t="s">
        <v>297</v>
      </c>
      <c r="F39" s="35" t="s">
        <v>296</v>
      </c>
    </row>
    <row r="40" spans="1:6" ht="12.75">
      <c r="A40" s="10" t="s">
        <v>316</v>
      </c>
      <c r="B40" s="19" t="s">
        <v>327</v>
      </c>
      <c r="C40" s="19" t="s">
        <v>329</v>
      </c>
      <c r="D40" s="20">
        <v>14</v>
      </c>
      <c r="E40" s="21" t="s">
        <v>299</v>
      </c>
      <c r="F40" s="35" t="s">
        <v>298</v>
      </c>
    </row>
    <row r="41" spans="1:6" ht="12.75">
      <c r="A41" s="10" t="s">
        <v>317</v>
      </c>
      <c r="B41" s="19" t="s">
        <v>328</v>
      </c>
      <c r="C41" s="19" t="s">
        <v>330</v>
      </c>
      <c r="D41" s="20">
        <v>14</v>
      </c>
      <c r="E41" s="21" t="s">
        <v>301</v>
      </c>
      <c r="F41" s="35" t="s">
        <v>300</v>
      </c>
    </row>
    <row r="42" spans="1:6" ht="12.75">
      <c r="A42" s="10" t="s">
        <v>318</v>
      </c>
      <c r="B42" s="19" t="s">
        <v>329</v>
      </c>
      <c r="C42" s="19" t="s">
        <v>331</v>
      </c>
      <c r="D42" s="20">
        <v>14</v>
      </c>
      <c r="E42" s="21" t="s">
        <v>303</v>
      </c>
      <c r="F42" s="35" t="s">
        <v>302</v>
      </c>
    </row>
    <row r="43" spans="1:6" ht="12.75">
      <c r="A43" s="10" t="s">
        <v>319</v>
      </c>
      <c r="B43" s="19" t="s">
        <v>330</v>
      </c>
      <c r="C43" s="19" t="s">
        <v>332</v>
      </c>
      <c r="D43" s="20">
        <v>14</v>
      </c>
      <c r="E43" s="21" t="s">
        <v>305</v>
      </c>
      <c r="F43" s="35" t="s">
        <v>304</v>
      </c>
    </row>
    <row r="44" spans="1:6" ht="12.75">
      <c r="A44" s="10" t="s">
        <v>320</v>
      </c>
      <c r="B44" s="19" t="s">
        <v>331</v>
      </c>
      <c r="C44" s="19" t="s">
        <v>334</v>
      </c>
      <c r="D44" s="20">
        <v>14</v>
      </c>
      <c r="E44" s="21" t="s">
        <v>307</v>
      </c>
      <c r="F44" s="35" t="s">
        <v>306</v>
      </c>
    </row>
    <row r="45" spans="1:6" ht="12.75">
      <c r="A45" s="10" t="s">
        <v>321</v>
      </c>
      <c r="B45" s="19" t="s">
        <v>332</v>
      </c>
      <c r="C45" s="19" t="s">
        <v>335</v>
      </c>
      <c r="D45" s="20">
        <v>14</v>
      </c>
      <c r="E45" s="21" t="s">
        <v>309</v>
      </c>
      <c r="F45" s="35" t="s">
        <v>308</v>
      </c>
    </row>
    <row r="46" spans="1:6" s="29" customFormat="1" ht="12.75">
      <c r="A46" s="24">
        <f>B46-1</f>
        <v>39742</v>
      </c>
      <c r="B46" s="26">
        <v>39743</v>
      </c>
      <c r="C46" s="26">
        <v>39757</v>
      </c>
      <c r="D46" s="28">
        <v>14</v>
      </c>
      <c r="E46" s="30" t="s">
        <v>337</v>
      </c>
      <c r="F46" s="37" t="s">
        <v>336</v>
      </c>
    </row>
    <row r="47" spans="1:6" ht="12.75">
      <c r="A47" s="24">
        <f aca="true" t="shared" si="0" ref="A47:A56">B47-1</f>
        <v>39749</v>
      </c>
      <c r="B47" s="26">
        <v>39750</v>
      </c>
      <c r="C47" s="26">
        <v>39764</v>
      </c>
      <c r="D47" s="28">
        <v>14</v>
      </c>
      <c r="E47" s="30" t="s">
        <v>339</v>
      </c>
      <c r="F47" s="37" t="s">
        <v>338</v>
      </c>
    </row>
    <row r="48" spans="1:6" ht="12.75">
      <c r="A48" s="24">
        <f t="shared" si="0"/>
        <v>39756</v>
      </c>
      <c r="B48" s="26">
        <v>39757</v>
      </c>
      <c r="C48" s="26">
        <v>39771</v>
      </c>
      <c r="D48" s="28">
        <v>14</v>
      </c>
      <c r="E48" s="30" t="s">
        <v>341</v>
      </c>
      <c r="F48" s="37" t="s">
        <v>340</v>
      </c>
    </row>
    <row r="49" spans="1:6" ht="12.75">
      <c r="A49" s="24">
        <f t="shared" si="0"/>
        <v>39763</v>
      </c>
      <c r="B49" s="26">
        <v>39764</v>
      </c>
      <c r="C49" s="26">
        <v>39778</v>
      </c>
      <c r="D49" s="28">
        <v>14</v>
      </c>
      <c r="E49" s="30" t="s">
        <v>343</v>
      </c>
      <c r="F49" s="37" t="s">
        <v>342</v>
      </c>
    </row>
    <row r="50" spans="1:6" ht="12.75">
      <c r="A50" s="24">
        <f t="shared" si="0"/>
        <v>39770</v>
      </c>
      <c r="B50" s="26">
        <v>39771</v>
      </c>
      <c r="C50" s="26">
        <v>39785</v>
      </c>
      <c r="D50" s="28">
        <v>14</v>
      </c>
      <c r="E50" s="30" t="s">
        <v>345</v>
      </c>
      <c r="F50" s="37" t="s">
        <v>344</v>
      </c>
    </row>
    <row r="51" spans="1:6" ht="12.75">
      <c r="A51" s="24">
        <f t="shared" si="0"/>
        <v>39777</v>
      </c>
      <c r="B51" s="26">
        <v>39778</v>
      </c>
      <c r="C51" s="26">
        <v>39792</v>
      </c>
      <c r="D51" s="28">
        <v>14</v>
      </c>
      <c r="E51" s="30" t="s">
        <v>347</v>
      </c>
      <c r="F51" s="37" t="s">
        <v>346</v>
      </c>
    </row>
    <row r="52" spans="1:6" ht="12.75">
      <c r="A52" s="24">
        <f t="shared" si="0"/>
        <v>39784</v>
      </c>
      <c r="B52" s="26">
        <v>39785</v>
      </c>
      <c r="C52" s="26">
        <v>39799</v>
      </c>
      <c r="D52" s="28">
        <v>14</v>
      </c>
      <c r="E52" s="30" t="s">
        <v>349</v>
      </c>
      <c r="F52" s="37" t="s">
        <v>348</v>
      </c>
    </row>
    <row r="53" spans="1:6" ht="12.75">
      <c r="A53" s="24">
        <f t="shared" si="0"/>
        <v>39791</v>
      </c>
      <c r="B53" s="26">
        <v>39792</v>
      </c>
      <c r="C53" s="27">
        <v>39805</v>
      </c>
      <c r="D53" s="31">
        <v>13</v>
      </c>
      <c r="E53" s="30" t="s">
        <v>351</v>
      </c>
      <c r="F53" s="37" t="s">
        <v>350</v>
      </c>
    </row>
    <row r="54" spans="1:6" ht="12.75">
      <c r="A54" s="24">
        <f t="shared" si="0"/>
        <v>39798</v>
      </c>
      <c r="B54" s="26">
        <v>39799</v>
      </c>
      <c r="C54" s="26">
        <v>39813</v>
      </c>
      <c r="D54" s="28">
        <v>14</v>
      </c>
      <c r="E54" s="30" t="s">
        <v>353</v>
      </c>
      <c r="F54" s="37" t="s">
        <v>352</v>
      </c>
    </row>
    <row r="55" spans="1:6" ht="12.75">
      <c r="A55" s="25">
        <f t="shared" si="0"/>
        <v>39804</v>
      </c>
      <c r="B55" s="27">
        <v>39805</v>
      </c>
      <c r="C55" s="26">
        <v>39820</v>
      </c>
      <c r="D55" s="31">
        <v>15</v>
      </c>
      <c r="E55" s="30" t="s">
        <v>355</v>
      </c>
      <c r="F55" s="37" t="s">
        <v>354</v>
      </c>
    </row>
    <row r="56" spans="1:6" ht="12.75">
      <c r="A56" s="24">
        <f t="shared" si="0"/>
        <v>39812</v>
      </c>
      <c r="B56" s="26">
        <v>39813</v>
      </c>
      <c r="C56" s="26">
        <v>39827</v>
      </c>
      <c r="D56" s="28">
        <v>14</v>
      </c>
      <c r="E56" s="30" t="s">
        <v>357</v>
      </c>
      <c r="F56" s="37" t="s">
        <v>356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6.28125" style="0" customWidth="1"/>
    <col min="2" max="3" width="16.421875" style="0" bestFit="1" customWidth="1"/>
    <col min="5" max="5" width="13.421875" style="0" bestFit="1" customWidth="1"/>
    <col min="6" max="6" width="14.140625" style="0" bestFit="1" customWidth="1"/>
  </cols>
  <sheetData>
    <row r="1" spans="1:6" ht="23.25">
      <c r="A1" s="53" t="s">
        <v>4</v>
      </c>
      <c r="B1" s="51"/>
      <c r="C1" s="4"/>
      <c r="D1" s="49"/>
      <c r="F1" s="51"/>
    </row>
    <row r="2" spans="1:6" ht="23.25">
      <c r="A2" s="53" t="s">
        <v>853</v>
      </c>
      <c r="B2" s="51"/>
      <c r="C2" s="4"/>
      <c r="D2" s="49"/>
      <c r="F2" s="51"/>
    </row>
    <row r="3" spans="1:6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</row>
    <row r="4" spans="1:6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</row>
    <row r="5" spans="1:6" ht="12.75">
      <c r="A5" s="24">
        <f aca="true" t="shared" si="0" ref="A5:A17">B5-1</f>
        <v>39819</v>
      </c>
      <c r="B5" s="26">
        <v>39820</v>
      </c>
      <c r="C5" s="26">
        <v>39834</v>
      </c>
      <c r="D5" s="28">
        <v>14</v>
      </c>
      <c r="E5" s="30" t="s">
        <v>359</v>
      </c>
      <c r="F5" s="37" t="s">
        <v>358</v>
      </c>
    </row>
    <row r="6" spans="1:6" ht="12.75">
      <c r="A6" s="24">
        <f t="shared" si="0"/>
        <v>39826</v>
      </c>
      <c r="B6" s="26">
        <v>39827</v>
      </c>
      <c r="C6" s="26">
        <v>39841</v>
      </c>
      <c r="D6" s="28">
        <v>14</v>
      </c>
      <c r="E6" s="30" t="s">
        <v>361</v>
      </c>
      <c r="F6" s="37" t="s">
        <v>360</v>
      </c>
    </row>
    <row r="7" spans="1:6" ht="12.75">
      <c r="A7" s="24">
        <f t="shared" si="0"/>
        <v>39833</v>
      </c>
      <c r="B7" s="26">
        <v>39834</v>
      </c>
      <c r="C7" s="26">
        <v>39848</v>
      </c>
      <c r="D7" s="28">
        <v>14</v>
      </c>
      <c r="E7" s="30" t="s">
        <v>363</v>
      </c>
      <c r="F7" s="37" t="s">
        <v>362</v>
      </c>
    </row>
    <row r="8" spans="1:6" ht="12.75">
      <c r="A8" s="24">
        <f t="shared" si="0"/>
        <v>39840</v>
      </c>
      <c r="B8" s="26">
        <v>39841</v>
      </c>
      <c r="C8" s="26">
        <v>39855</v>
      </c>
      <c r="D8" s="28">
        <v>14</v>
      </c>
      <c r="E8" s="30" t="s">
        <v>365</v>
      </c>
      <c r="F8" s="37" t="s">
        <v>364</v>
      </c>
    </row>
    <row r="9" spans="1:6" ht="12.75">
      <c r="A9" s="24">
        <f t="shared" si="0"/>
        <v>39847</v>
      </c>
      <c r="B9" s="26">
        <v>39848</v>
      </c>
      <c r="C9" s="26">
        <v>39862</v>
      </c>
      <c r="D9" s="28">
        <v>14</v>
      </c>
      <c r="E9" s="30" t="s">
        <v>367</v>
      </c>
      <c r="F9" s="37" t="s">
        <v>366</v>
      </c>
    </row>
    <row r="10" spans="1:6" ht="12.75">
      <c r="A10" s="24">
        <f t="shared" si="0"/>
        <v>39854</v>
      </c>
      <c r="B10" s="26">
        <v>39855</v>
      </c>
      <c r="C10" s="26">
        <v>39869</v>
      </c>
      <c r="D10" s="28">
        <v>14</v>
      </c>
      <c r="E10" s="30" t="s">
        <v>369</v>
      </c>
      <c r="F10" s="37" t="s">
        <v>368</v>
      </c>
    </row>
    <row r="11" spans="1:6" ht="12.75">
      <c r="A11" s="24">
        <f t="shared" si="0"/>
        <v>39861</v>
      </c>
      <c r="B11" s="26">
        <v>39862</v>
      </c>
      <c r="C11" s="26">
        <v>39876</v>
      </c>
      <c r="D11" s="28">
        <v>14</v>
      </c>
      <c r="E11" s="30" t="s">
        <v>371</v>
      </c>
      <c r="F11" s="37" t="s">
        <v>370</v>
      </c>
    </row>
    <row r="12" spans="1:6" ht="12.75">
      <c r="A12" s="24">
        <f t="shared" si="0"/>
        <v>39868</v>
      </c>
      <c r="B12" s="26">
        <v>39869</v>
      </c>
      <c r="C12" s="26">
        <v>39883</v>
      </c>
      <c r="D12" s="28">
        <v>14</v>
      </c>
      <c r="E12" s="30" t="s">
        <v>373</v>
      </c>
      <c r="F12" s="37" t="s">
        <v>372</v>
      </c>
    </row>
    <row r="13" spans="1:6" ht="12.75">
      <c r="A13" s="24">
        <f t="shared" si="0"/>
        <v>39875</v>
      </c>
      <c r="B13" s="26">
        <v>39876</v>
      </c>
      <c r="C13" s="26">
        <v>39890</v>
      </c>
      <c r="D13" s="28">
        <v>14</v>
      </c>
      <c r="E13" s="30" t="s">
        <v>375</v>
      </c>
      <c r="F13" s="37" t="s">
        <v>374</v>
      </c>
    </row>
    <row r="14" spans="1:6" ht="12.75">
      <c r="A14" s="24">
        <f t="shared" si="0"/>
        <v>39882</v>
      </c>
      <c r="B14" s="26">
        <v>39883</v>
      </c>
      <c r="C14" s="26">
        <v>39897</v>
      </c>
      <c r="D14" s="28">
        <v>14</v>
      </c>
      <c r="E14" s="30" t="s">
        <v>377</v>
      </c>
      <c r="F14" s="37" t="s">
        <v>376</v>
      </c>
    </row>
    <row r="15" spans="1:6" ht="12.75">
      <c r="A15" s="24">
        <f t="shared" si="0"/>
        <v>39889</v>
      </c>
      <c r="B15" s="26">
        <v>39890</v>
      </c>
      <c r="C15" s="26">
        <v>39904</v>
      </c>
      <c r="D15" s="28">
        <v>14</v>
      </c>
      <c r="E15" s="30" t="s">
        <v>379</v>
      </c>
      <c r="F15" s="37" t="s">
        <v>378</v>
      </c>
    </row>
    <row r="16" spans="1:6" ht="12.75">
      <c r="A16" s="24">
        <f t="shared" si="0"/>
        <v>39896</v>
      </c>
      <c r="B16" s="26">
        <v>39897</v>
      </c>
      <c r="C16" s="26">
        <v>39911</v>
      </c>
      <c r="D16" s="28">
        <v>14</v>
      </c>
      <c r="E16" s="30" t="s">
        <v>381</v>
      </c>
      <c r="F16" s="37" t="s">
        <v>380</v>
      </c>
    </row>
    <row r="17" spans="1:6" ht="12.75">
      <c r="A17" s="24">
        <f t="shared" si="0"/>
        <v>39903</v>
      </c>
      <c r="B17" s="26">
        <v>39904</v>
      </c>
      <c r="C17" s="26">
        <v>39918</v>
      </c>
      <c r="D17" s="28">
        <v>14</v>
      </c>
      <c r="E17" s="30" t="s">
        <v>383</v>
      </c>
      <c r="F17" s="37" t="s">
        <v>382</v>
      </c>
    </row>
    <row r="18" spans="1:6" ht="12.75">
      <c r="A18" s="24">
        <f>B18-1</f>
        <v>39910</v>
      </c>
      <c r="B18" s="26">
        <v>39911</v>
      </c>
      <c r="C18" s="26">
        <v>39925</v>
      </c>
      <c r="D18" s="28">
        <v>14</v>
      </c>
      <c r="E18" s="30" t="s">
        <v>408</v>
      </c>
      <c r="F18" s="37" t="s">
        <v>384</v>
      </c>
    </row>
    <row r="19" spans="1:6" ht="12.75">
      <c r="A19" s="24">
        <f aca="true" t="shared" si="1" ref="A19:A41">B19-1</f>
        <v>39917</v>
      </c>
      <c r="B19" s="26">
        <v>39918</v>
      </c>
      <c r="C19" s="26">
        <v>39932</v>
      </c>
      <c r="D19" s="28">
        <v>14</v>
      </c>
      <c r="E19" s="30" t="s">
        <v>409</v>
      </c>
      <c r="F19" s="37" t="s">
        <v>385</v>
      </c>
    </row>
    <row r="20" spans="1:6" ht="12.75">
      <c r="A20" s="24">
        <f t="shared" si="1"/>
        <v>39924</v>
      </c>
      <c r="B20" s="26">
        <v>39925</v>
      </c>
      <c r="C20" s="26">
        <v>39939</v>
      </c>
      <c r="D20" s="28">
        <v>14</v>
      </c>
      <c r="E20" s="30" t="s">
        <v>410</v>
      </c>
      <c r="F20" s="37" t="s">
        <v>386</v>
      </c>
    </row>
    <row r="21" spans="1:6" ht="12.75">
      <c r="A21" s="24">
        <f t="shared" si="1"/>
        <v>39931</v>
      </c>
      <c r="B21" s="26">
        <v>39932</v>
      </c>
      <c r="C21" s="26">
        <v>39946</v>
      </c>
      <c r="D21" s="28">
        <v>14</v>
      </c>
      <c r="E21" s="30" t="s">
        <v>411</v>
      </c>
      <c r="F21" s="37" t="s">
        <v>387</v>
      </c>
    </row>
    <row r="22" spans="1:6" ht="12.75">
      <c r="A22" s="24">
        <f t="shared" si="1"/>
        <v>39938</v>
      </c>
      <c r="B22" s="26">
        <v>39939</v>
      </c>
      <c r="C22" s="26">
        <v>39953</v>
      </c>
      <c r="D22" s="28">
        <v>14</v>
      </c>
      <c r="E22" s="30" t="s">
        <v>412</v>
      </c>
      <c r="F22" s="37" t="s">
        <v>388</v>
      </c>
    </row>
    <row r="23" spans="1:6" ht="12.75">
      <c r="A23" s="24">
        <f t="shared" si="1"/>
        <v>39945</v>
      </c>
      <c r="B23" s="26">
        <v>39946</v>
      </c>
      <c r="C23" s="26">
        <v>39960</v>
      </c>
      <c r="D23" s="28">
        <v>14</v>
      </c>
      <c r="E23" s="30" t="s">
        <v>413</v>
      </c>
      <c r="F23" s="37" t="s">
        <v>389</v>
      </c>
    </row>
    <row r="24" spans="1:6" ht="12.75">
      <c r="A24" s="24">
        <f t="shared" si="1"/>
        <v>39952</v>
      </c>
      <c r="B24" s="26">
        <v>39953</v>
      </c>
      <c r="C24" s="26">
        <v>39967</v>
      </c>
      <c r="D24" s="28">
        <v>14</v>
      </c>
      <c r="E24" s="30" t="s">
        <v>414</v>
      </c>
      <c r="F24" s="37" t="s">
        <v>390</v>
      </c>
    </row>
    <row r="25" spans="1:6" ht="12.75">
      <c r="A25" s="24">
        <f t="shared" si="1"/>
        <v>39959</v>
      </c>
      <c r="B25" s="26">
        <v>39960</v>
      </c>
      <c r="C25" s="26">
        <v>39974</v>
      </c>
      <c r="D25" s="28">
        <v>14</v>
      </c>
      <c r="E25" s="30" t="s">
        <v>415</v>
      </c>
      <c r="F25" s="37" t="s">
        <v>391</v>
      </c>
    </row>
    <row r="26" spans="1:6" ht="12.75">
      <c r="A26" s="24">
        <f t="shared" si="1"/>
        <v>39966</v>
      </c>
      <c r="B26" s="26">
        <v>39967</v>
      </c>
      <c r="C26" s="26">
        <v>39981</v>
      </c>
      <c r="D26" s="28">
        <v>14</v>
      </c>
      <c r="E26" s="30" t="s">
        <v>416</v>
      </c>
      <c r="F26" s="37" t="s">
        <v>392</v>
      </c>
    </row>
    <row r="27" spans="1:6" ht="12.75">
      <c r="A27" s="24">
        <f t="shared" si="1"/>
        <v>39973</v>
      </c>
      <c r="B27" s="26">
        <v>39974</v>
      </c>
      <c r="C27" s="26">
        <v>39988</v>
      </c>
      <c r="D27" s="28">
        <v>14</v>
      </c>
      <c r="E27" s="30" t="s">
        <v>417</v>
      </c>
      <c r="F27" s="37" t="s">
        <v>393</v>
      </c>
    </row>
    <row r="28" spans="1:6" ht="12.75">
      <c r="A28" s="24">
        <f t="shared" si="1"/>
        <v>39980</v>
      </c>
      <c r="B28" s="26">
        <v>39981</v>
      </c>
      <c r="C28" s="26">
        <v>39995</v>
      </c>
      <c r="D28" s="28">
        <v>14</v>
      </c>
      <c r="E28" s="30" t="s">
        <v>418</v>
      </c>
      <c r="F28" s="37" t="s">
        <v>394</v>
      </c>
    </row>
    <row r="29" spans="1:6" ht="12.75">
      <c r="A29" s="24">
        <f t="shared" si="1"/>
        <v>39987</v>
      </c>
      <c r="B29" s="26">
        <v>39988</v>
      </c>
      <c r="C29" s="26">
        <v>40002</v>
      </c>
      <c r="D29" s="28">
        <v>14</v>
      </c>
      <c r="E29" s="30" t="s">
        <v>419</v>
      </c>
      <c r="F29" s="37" t="s">
        <v>395</v>
      </c>
    </row>
    <row r="30" spans="1:6" ht="12.75">
      <c r="A30" s="24">
        <f t="shared" si="1"/>
        <v>39994</v>
      </c>
      <c r="B30" s="26">
        <v>39995</v>
      </c>
      <c r="C30" s="26">
        <v>40009</v>
      </c>
      <c r="D30" s="28">
        <v>14</v>
      </c>
      <c r="E30" s="30" t="s">
        <v>420</v>
      </c>
      <c r="F30" s="37" t="s">
        <v>396</v>
      </c>
    </row>
    <row r="31" spans="1:6" ht="12.75">
      <c r="A31" s="24">
        <f t="shared" si="1"/>
        <v>40001</v>
      </c>
      <c r="B31" s="26">
        <v>40002</v>
      </c>
      <c r="C31" s="26">
        <v>40016</v>
      </c>
      <c r="D31" s="28">
        <v>14</v>
      </c>
      <c r="E31" s="30" t="s">
        <v>421</v>
      </c>
      <c r="F31" s="37" t="s">
        <v>397</v>
      </c>
    </row>
    <row r="32" spans="1:6" ht="12.75">
      <c r="A32" s="24">
        <f t="shared" si="1"/>
        <v>40008</v>
      </c>
      <c r="B32" s="26">
        <v>40009</v>
      </c>
      <c r="C32" s="26">
        <v>40023</v>
      </c>
      <c r="D32" s="28">
        <v>14</v>
      </c>
      <c r="E32" s="30" t="s">
        <v>422</v>
      </c>
      <c r="F32" s="37" t="s">
        <v>398</v>
      </c>
    </row>
    <row r="33" spans="1:6" ht="12.75">
      <c r="A33" s="24">
        <f t="shared" si="1"/>
        <v>40015</v>
      </c>
      <c r="B33" s="26">
        <v>40016</v>
      </c>
      <c r="C33" s="26">
        <v>40030</v>
      </c>
      <c r="D33" s="28">
        <v>14</v>
      </c>
      <c r="E33" s="30" t="s">
        <v>423</v>
      </c>
      <c r="F33" s="37" t="s">
        <v>399</v>
      </c>
    </row>
    <row r="34" spans="1:6" ht="12.75">
      <c r="A34" s="24">
        <f t="shared" si="1"/>
        <v>40022</v>
      </c>
      <c r="B34" s="26">
        <v>40023</v>
      </c>
      <c r="C34" s="26">
        <v>40037</v>
      </c>
      <c r="D34" s="28">
        <v>14</v>
      </c>
      <c r="E34" s="30" t="s">
        <v>424</v>
      </c>
      <c r="F34" s="37" t="s">
        <v>400</v>
      </c>
    </row>
    <row r="35" spans="1:6" ht="12.75">
      <c r="A35" s="24">
        <f t="shared" si="1"/>
        <v>40029</v>
      </c>
      <c r="B35" s="26">
        <v>40030</v>
      </c>
      <c r="C35" s="26">
        <v>40044</v>
      </c>
      <c r="D35" s="28">
        <v>14</v>
      </c>
      <c r="E35" s="30" t="s">
        <v>425</v>
      </c>
      <c r="F35" s="37" t="s">
        <v>401</v>
      </c>
    </row>
    <row r="36" spans="1:6" ht="12.75">
      <c r="A36" s="24">
        <f t="shared" si="1"/>
        <v>40036</v>
      </c>
      <c r="B36" s="26">
        <v>40037</v>
      </c>
      <c r="C36" s="26">
        <v>40051</v>
      </c>
      <c r="D36" s="28">
        <v>14</v>
      </c>
      <c r="E36" s="30" t="s">
        <v>426</v>
      </c>
      <c r="F36" s="37" t="s">
        <v>402</v>
      </c>
    </row>
    <row r="37" spans="1:6" ht="12.75">
      <c r="A37" s="24">
        <f t="shared" si="1"/>
        <v>40043</v>
      </c>
      <c r="B37" s="26">
        <v>40044</v>
      </c>
      <c r="C37" s="26">
        <v>40058</v>
      </c>
      <c r="D37" s="28">
        <v>14</v>
      </c>
      <c r="E37" s="30" t="s">
        <v>427</v>
      </c>
      <c r="F37" s="37" t="s">
        <v>403</v>
      </c>
    </row>
    <row r="38" spans="1:6" ht="12.75">
      <c r="A38" s="24">
        <f t="shared" si="1"/>
        <v>40050</v>
      </c>
      <c r="B38" s="26">
        <v>40051</v>
      </c>
      <c r="C38" s="26">
        <v>40065</v>
      </c>
      <c r="D38" s="28">
        <v>14</v>
      </c>
      <c r="E38" s="30" t="s">
        <v>428</v>
      </c>
      <c r="F38" s="37" t="s">
        <v>404</v>
      </c>
    </row>
    <row r="39" spans="1:6" ht="12.75">
      <c r="A39" s="24">
        <f t="shared" si="1"/>
        <v>40057</v>
      </c>
      <c r="B39" s="26">
        <v>40058</v>
      </c>
      <c r="C39" s="26">
        <v>40072</v>
      </c>
      <c r="D39" s="28">
        <v>14</v>
      </c>
      <c r="E39" s="30" t="s">
        <v>429</v>
      </c>
      <c r="F39" s="37" t="s">
        <v>405</v>
      </c>
    </row>
    <row r="40" spans="1:6" ht="12.75">
      <c r="A40" s="24">
        <f t="shared" si="1"/>
        <v>40064</v>
      </c>
      <c r="B40" s="26">
        <v>40065</v>
      </c>
      <c r="C40" s="26">
        <v>40079</v>
      </c>
      <c r="D40" s="28">
        <v>14</v>
      </c>
      <c r="E40" s="30" t="s">
        <v>430</v>
      </c>
      <c r="F40" s="37" t="s">
        <v>406</v>
      </c>
    </row>
    <row r="41" spans="1:6" s="29" customFormat="1" ht="12.75">
      <c r="A41" s="24">
        <f t="shared" si="1"/>
        <v>40071</v>
      </c>
      <c r="B41" s="26">
        <v>40072</v>
      </c>
      <c r="C41" s="26">
        <v>40086</v>
      </c>
      <c r="D41" s="28">
        <v>14</v>
      </c>
      <c r="E41" s="30" t="s">
        <v>431</v>
      </c>
      <c r="F41" s="37" t="s">
        <v>407</v>
      </c>
    </row>
    <row r="42" spans="1:6" ht="12.75">
      <c r="A42" s="24">
        <f>B42-1</f>
        <v>40078</v>
      </c>
      <c r="B42" s="26">
        <v>40079</v>
      </c>
      <c r="C42" s="26">
        <v>40093</v>
      </c>
      <c r="D42" s="28">
        <v>14</v>
      </c>
      <c r="E42" s="13" t="s">
        <v>433</v>
      </c>
      <c r="F42" s="34" t="s">
        <v>432</v>
      </c>
    </row>
    <row r="43" spans="1:6" ht="12.75">
      <c r="A43" s="24">
        <f aca="true" t="shared" si="2" ref="A43:A56">B43-1</f>
        <v>40085</v>
      </c>
      <c r="B43" s="26">
        <v>40086</v>
      </c>
      <c r="C43" s="26">
        <v>40100</v>
      </c>
      <c r="D43" s="28">
        <v>14</v>
      </c>
      <c r="E43" s="13" t="s">
        <v>435</v>
      </c>
      <c r="F43" s="34" t="s">
        <v>434</v>
      </c>
    </row>
    <row r="44" spans="1:6" ht="12.75">
      <c r="A44" s="24">
        <f t="shared" si="2"/>
        <v>40092</v>
      </c>
      <c r="B44" s="26">
        <v>40093</v>
      </c>
      <c r="C44" s="26">
        <v>40107</v>
      </c>
      <c r="D44" s="28">
        <v>14</v>
      </c>
      <c r="E44" s="13" t="s">
        <v>437</v>
      </c>
      <c r="F44" s="34" t="s">
        <v>436</v>
      </c>
    </row>
    <row r="45" spans="1:6" ht="12.75">
      <c r="A45" s="24">
        <f t="shared" si="2"/>
        <v>40099</v>
      </c>
      <c r="B45" s="26">
        <v>40100</v>
      </c>
      <c r="C45" s="26">
        <v>40114</v>
      </c>
      <c r="D45" s="28">
        <v>14</v>
      </c>
      <c r="E45" s="13" t="s">
        <v>439</v>
      </c>
      <c r="F45" s="34" t="s">
        <v>438</v>
      </c>
    </row>
    <row r="46" spans="1:6" ht="12.75">
      <c r="A46" s="24">
        <f t="shared" si="2"/>
        <v>40106</v>
      </c>
      <c r="B46" s="26">
        <v>40107</v>
      </c>
      <c r="C46" s="26">
        <v>40121</v>
      </c>
      <c r="D46" s="28">
        <v>14</v>
      </c>
      <c r="E46" s="13" t="s">
        <v>441</v>
      </c>
      <c r="F46" s="34" t="s">
        <v>440</v>
      </c>
    </row>
    <row r="47" spans="1:6" ht="12.75">
      <c r="A47" s="24">
        <f t="shared" si="2"/>
        <v>40113</v>
      </c>
      <c r="B47" s="26">
        <v>40114</v>
      </c>
      <c r="C47" s="26">
        <v>40128</v>
      </c>
      <c r="D47" s="28">
        <v>14</v>
      </c>
      <c r="E47" s="13" t="s">
        <v>443</v>
      </c>
      <c r="F47" s="34" t="s">
        <v>442</v>
      </c>
    </row>
    <row r="48" spans="1:6" ht="12.75">
      <c r="A48" s="24">
        <f t="shared" si="2"/>
        <v>40120</v>
      </c>
      <c r="B48" s="26">
        <v>40121</v>
      </c>
      <c r="C48" s="26">
        <v>40135</v>
      </c>
      <c r="D48" s="28">
        <v>14</v>
      </c>
      <c r="E48" s="13" t="s">
        <v>445</v>
      </c>
      <c r="F48" s="34" t="s">
        <v>444</v>
      </c>
    </row>
    <row r="49" spans="1:6" ht="12.75">
      <c r="A49" s="24">
        <f t="shared" si="2"/>
        <v>40127</v>
      </c>
      <c r="B49" s="26">
        <v>40128</v>
      </c>
      <c r="C49" s="26">
        <v>40142</v>
      </c>
      <c r="D49" s="28">
        <v>14</v>
      </c>
      <c r="E49" s="13" t="s">
        <v>446</v>
      </c>
      <c r="F49" s="34" t="s">
        <v>465</v>
      </c>
    </row>
    <row r="50" spans="1:6" ht="12.75">
      <c r="A50" s="24">
        <f t="shared" si="2"/>
        <v>40134</v>
      </c>
      <c r="B50" s="26">
        <v>40135</v>
      </c>
      <c r="C50" s="26">
        <v>40149</v>
      </c>
      <c r="D50" s="28">
        <v>14</v>
      </c>
      <c r="E50" s="13" t="s">
        <v>448</v>
      </c>
      <c r="F50" s="34" t="s">
        <v>447</v>
      </c>
    </row>
    <row r="51" spans="1:6" ht="12.75">
      <c r="A51" s="24">
        <f t="shared" si="2"/>
        <v>40141</v>
      </c>
      <c r="B51" s="26">
        <v>40142</v>
      </c>
      <c r="C51" s="26">
        <v>40156</v>
      </c>
      <c r="D51" s="28">
        <v>14</v>
      </c>
      <c r="E51" s="13" t="s">
        <v>450</v>
      </c>
      <c r="F51" s="34" t="s">
        <v>449</v>
      </c>
    </row>
    <row r="52" spans="1:6" ht="12.75">
      <c r="A52" s="24">
        <f t="shared" si="2"/>
        <v>40148</v>
      </c>
      <c r="B52" s="26">
        <v>40149</v>
      </c>
      <c r="C52" s="26">
        <v>40163</v>
      </c>
      <c r="D52" s="28">
        <v>14</v>
      </c>
      <c r="E52" s="13" t="s">
        <v>452</v>
      </c>
      <c r="F52" s="34" t="s">
        <v>451</v>
      </c>
    </row>
    <row r="53" spans="1:6" ht="12.75">
      <c r="A53" s="24">
        <f t="shared" si="2"/>
        <v>40155</v>
      </c>
      <c r="B53" s="26">
        <v>40156</v>
      </c>
      <c r="C53" s="26">
        <v>40170</v>
      </c>
      <c r="D53" s="28">
        <v>14</v>
      </c>
      <c r="E53" s="13" t="s">
        <v>454</v>
      </c>
      <c r="F53" s="34" t="s">
        <v>453</v>
      </c>
    </row>
    <row r="54" spans="1:6" ht="12.75">
      <c r="A54" s="24">
        <f t="shared" si="2"/>
        <v>40162</v>
      </c>
      <c r="B54" s="26">
        <v>40163</v>
      </c>
      <c r="C54" s="26">
        <v>40177</v>
      </c>
      <c r="D54" s="28">
        <v>14</v>
      </c>
      <c r="E54" s="13" t="s">
        <v>456</v>
      </c>
      <c r="F54" s="34" t="s">
        <v>455</v>
      </c>
    </row>
    <row r="55" spans="1:6" ht="12.75">
      <c r="A55" s="24">
        <f t="shared" si="2"/>
        <v>40169</v>
      </c>
      <c r="B55" s="26">
        <v>40170</v>
      </c>
      <c r="C55" s="26">
        <v>40184</v>
      </c>
      <c r="D55" s="28">
        <v>14</v>
      </c>
      <c r="E55" s="13" t="s">
        <v>458</v>
      </c>
      <c r="F55" s="34" t="s">
        <v>457</v>
      </c>
    </row>
    <row r="56" spans="1:6" ht="12.75">
      <c r="A56" s="24">
        <f t="shared" si="2"/>
        <v>40176</v>
      </c>
      <c r="B56" s="26">
        <v>40177</v>
      </c>
      <c r="C56" s="26">
        <v>40191</v>
      </c>
      <c r="D56" s="28">
        <v>14</v>
      </c>
      <c r="E56" s="13" t="s">
        <v>460</v>
      </c>
      <c r="F56" s="34" t="s">
        <v>459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5.8515625" style="0" customWidth="1"/>
    <col min="2" max="3" width="16.421875" style="0" bestFit="1" customWidth="1"/>
    <col min="4" max="4" width="10.140625" style="0" bestFit="1" customWidth="1"/>
    <col min="5" max="5" width="13.421875" style="0" bestFit="1" customWidth="1"/>
    <col min="6" max="6" width="14.140625" style="0" bestFit="1" customWidth="1"/>
    <col min="9" max="9" width="10.140625" style="0" bestFit="1" customWidth="1"/>
  </cols>
  <sheetData>
    <row r="1" spans="1:6" ht="23.25">
      <c r="A1" s="53" t="s">
        <v>4</v>
      </c>
      <c r="B1" s="51"/>
      <c r="C1" s="4"/>
      <c r="D1" s="49"/>
      <c r="F1" s="51"/>
    </row>
    <row r="2" spans="1:6" ht="23.25">
      <c r="A2" s="53" t="s">
        <v>853</v>
      </c>
      <c r="B2" s="51"/>
      <c r="C2" s="4"/>
      <c r="D2" s="49"/>
      <c r="F2" s="51"/>
    </row>
    <row r="3" spans="1:6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</row>
    <row r="4" spans="1:6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</row>
    <row r="5" spans="1:6" ht="12.75">
      <c r="A5" s="24">
        <f aca="true" t="shared" si="0" ref="A5:A19">B5-1</f>
        <v>40183</v>
      </c>
      <c r="B5" s="26">
        <v>40184</v>
      </c>
      <c r="C5" s="26">
        <v>40198</v>
      </c>
      <c r="D5" s="28">
        <v>14</v>
      </c>
      <c r="E5" s="13" t="s">
        <v>462</v>
      </c>
      <c r="F5" s="34" t="s">
        <v>461</v>
      </c>
    </row>
    <row r="6" spans="1:6" ht="12.75">
      <c r="A6" s="24">
        <f t="shared" si="0"/>
        <v>40190</v>
      </c>
      <c r="B6" s="26">
        <v>40191</v>
      </c>
      <c r="C6" s="26">
        <v>40205</v>
      </c>
      <c r="D6" s="28">
        <v>14</v>
      </c>
      <c r="E6" s="13" t="s">
        <v>464</v>
      </c>
      <c r="F6" s="34" t="s">
        <v>463</v>
      </c>
    </row>
    <row r="7" spans="1:6" ht="12.75">
      <c r="A7" s="24">
        <f t="shared" si="0"/>
        <v>40197</v>
      </c>
      <c r="B7" s="26">
        <v>40198</v>
      </c>
      <c r="C7" s="26">
        <v>40212</v>
      </c>
      <c r="D7" s="28">
        <v>14</v>
      </c>
      <c r="E7" s="13" t="s">
        <v>479</v>
      </c>
      <c r="F7" s="34" t="s">
        <v>466</v>
      </c>
    </row>
    <row r="8" spans="1:6" ht="12.75">
      <c r="A8" s="24">
        <f t="shared" si="0"/>
        <v>40204</v>
      </c>
      <c r="B8" s="26">
        <v>40205</v>
      </c>
      <c r="C8" s="26">
        <v>40219</v>
      </c>
      <c r="D8" s="28">
        <v>14</v>
      </c>
      <c r="E8" s="13" t="s">
        <v>480</v>
      </c>
      <c r="F8" s="34" t="s">
        <v>467</v>
      </c>
    </row>
    <row r="9" spans="1:6" ht="12.75">
      <c r="A9" s="24">
        <f t="shared" si="0"/>
        <v>40211</v>
      </c>
      <c r="B9" s="26">
        <v>40212</v>
      </c>
      <c r="C9" s="26">
        <v>40226</v>
      </c>
      <c r="D9" s="28">
        <v>14</v>
      </c>
      <c r="E9" s="13" t="s">
        <v>481</v>
      </c>
      <c r="F9" s="34" t="s">
        <v>468</v>
      </c>
    </row>
    <row r="10" spans="1:6" ht="12.75">
      <c r="A10" s="24">
        <f t="shared" si="0"/>
        <v>40218</v>
      </c>
      <c r="B10" s="26">
        <v>40219</v>
      </c>
      <c r="C10" s="26">
        <v>40233</v>
      </c>
      <c r="D10" s="28">
        <v>14</v>
      </c>
      <c r="E10" s="13" t="s">
        <v>482</v>
      </c>
      <c r="F10" s="34" t="s">
        <v>469</v>
      </c>
    </row>
    <row r="11" spans="1:6" ht="12.75">
      <c r="A11" s="24">
        <f t="shared" si="0"/>
        <v>40225</v>
      </c>
      <c r="B11" s="26">
        <v>40226</v>
      </c>
      <c r="C11" s="26">
        <v>40240</v>
      </c>
      <c r="D11" s="28">
        <v>14</v>
      </c>
      <c r="E11" s="13" t="s">
        <v>483</v>
      </c>
      <c r="F11" s="34" t="s">
        <v>470</v>
      </c>
    </row>
    <row r="12" spans="1:6" ht="12.75">
      <c r="A12" s="24">
        <f t="shared" si="0"/>
        <v>40232</v>
      </c>
      <c r="B12" s="26">
        <v>40233</v>
      </c>
      <c r="C12" s="26">
        <v>40247</v>
      </c>
      <c r="D12" s="28">
        <v>14</v>
      </c>
      <c r="E12" s="13" t="s">
        <v>484</v>
      </c>
      <c r="F12" s="34" t="s">
        <v>471</v>
      </c>
    </row>
    <row r="13" spans="1:6" ht="12.75">
      <c r="A13" s="24">
        <f t="shared" si="0"/>
        <v>40239</v>
      </c>
      <c r="B13" s="26">
        <v>40240</v>
      </c>
      <c r="C13" s="26">
        <v>40254</v>
      </c>
      <c r="D13" s="28">
        <v>14</v>
      </c>
      <c r="E13" s="13" t="s">
        <v>485</v>
      </c>
      <c r="F13" s="34" t="s">
        <v>472</v>
      </c>
    </row>
    <row r="14" spans="1:6" ht="12.75">
      <c r="A14" s="24">
        <f t="shared" si="0"/>
        <v>40246</v>
      </c>
      <c r="B14" s="26">
        <v>40247</v>
      </c>
      <c r="C14" s="26">
        <v>40261</v>
      </c>
      <c r="D14" s="28">
        <v>14</v>
      </c>
      <c r="E14" s="13" t="s">
        <v>486</v>
      </c>
      <c r="F14" s="34" t="s">
        <v>473</v>
      </c>
    </row>
    <row r="15" spans="1:6" ht="12.75">
      <c r="A15" s="24">
        <f t="shared" si="0"/>
        <v>40253</v>
      </c>
      <c r="B15" s="26">
        <v>40254</v>
      </c>
      <c r="C15" s="26">
        <v>40268</v>
      </c>
      <c r="D15" s="28">
        <v>14</v>
      </c>
      <c r="E15" s="13" t="s">
        <v>487</v>
      </c>
      <c r="F15" s="34" t="s">
        <v>474</v>
      </c>
    </row>
    <row r="16" spans="1:6" ht="12.75">
      <c r="A16" s="24">
        <f t="shared" si="0"/>
        <v>40260</v>
      </c>
      <c r="B16" s="26">
        <v>40261</v>
      </c>
      <c r="C16" s="26">
        <v>40275</v>
      </c>
      <c r="D16" s="28">
        <v>14</v>
      </c>
      <c r="E16" s="13" t="s">
        <v>488</v>
      </c>
      <c r="F16" s="34" t="s">
        <v>475</v>
      </c>
    </row>
    <row r="17" spans="1:6" ht="12.75">
      <c r="A17" s="24">
        <f t="shared" si="0"/>
        <v>40267</v>
      </c>
      <c r="B17" s="26">
        <v>40268</v>
      </c>
      <c r="C17" s="26">
        <v>40282</v>
      </c>
      <c r="D17" s="28">
        <v>14</v>
      </c>
      <c r="E17" s="13" t="s">
        <v>489</v>
      </c>
      <c r="F17" s="34" t="s">
        <v>476</v>
      </c>
    </row>
    <row r="18" spans="1:6" ht="12.75">
      <c r="A18" s="24">
        <f t="shared" si="0"/>
        <v>40274</v>
      </c>
      <c r="B18" s="26">
        <v>40275</v>
      </c>
      <c r="C18" s="26">
        <v>40289</v>
      </c>
      <c r="D18" s="28">
        <v>14</v>
      </c>
      <c r="E18" s="13" t="s">
        <v>490</v>
      </c>
      <c r="F18" s="34" t="s">
        <v>477</v>
      </c>
    </row>
    <row r="19" spans="1:6" ht="12.75">
      <c r="A19" s="24">
        <f t="shared" si="0"/>
        <v>40281</v>
      </c>
      <c r="B19" s="26">
        <v>40282</v>
      </c>
      <c r="C19" s="26">
        <v>40296</v>
      </c>
      <c r="D19" s="28">
        <v>14</v>
      </c>
      <c r="E19" s="13" t="s">
        <v>491</v>
      </c>
      <c r="F19" s="34" t="s">
        <v>478</v>
      </c>
    </row>
    <row r="20" spans="1:6" ht="12.75">
      <c r="A20" s="38" t="s">
        <v>492</v>
      </c>
      <c r="B20" s="39" t="s">
        <v>493</v>
      </c>
      <c r="C20" s="39" t="s">
        <v>494</v>
      </c>
      <c r="D20" s="40">
        <v>14</v>
      </c>
      <c r="E20" s="41" t="s">
        <v>495</v>
      </c>
      <c r="F20" s="42" t="s">
        <v>496</v>
      </c>
    </row>
    <row r="21" spans="1:6" ht="12.75">
      <c r="A21" s="38" t="s">
        <v>497</v>
      </c>
      <c r="B21" s="39" t="s">
        <v>498</v>
      </c>
      <c r="C21" s="39" t="s">
        <v>499</v>
      </c>
      <c r="D21" s="40">
        <v>14</v>
      </c>
      <c r="E21" s="41" t="s">
        <v>500</v>
      </c>
      <c r="F21" s="42" t="s">
        <v>501</v>
      </c>
    </row>
    <row r="22" spans="1:6" ht="12.75">
      <c r="A22" s="38" t="s">
        <v>502</v>
      </c>
      <c r="B22" s="39" t="s">
        <v>494</v>
      </c>
      <c r="C22" s="39" t="s">
        <v>503</v>
      </c>
      <c r="D22" s="40">
        <v>14</v>
      </c>
      <c r="E22" s="41" t="s">
        <v>504</v>
      </c>
      <c r="F22" s="42" t="s">
        <v>505</v>
      </c>
    </row>
    <row r="23" spans="1:6" ht="12.75">
      <c r="A23" s="38" t="s">
        <v>506</v>
      </c>
      <c r="B23" s="39" t="s">
        <v>499</v>
      </c>
      <c r="C23" s="39" t="s">
        <v>507</v>
      </c>
      <c r="D23" s="40">
        <v>14</v>
      </c>
      <c r="E23" s="41" t="s">
        <v>508</v>
      </c>
      <c r="F23" s="42" t="s">
        <v>509</v>
      </c>
    </row>
    <row r="24" spans="1:6" ht="12.75">
      <c r="A24" s="38" t="s">
        <v>510</v>
      </c>
      <c r="B24" s="39" t="s">
        <v>503</v>
      </c>
      <c r="C24" s="39" t="s">
        <v>511</v>
      </c>
      <c r="D24" s="40">
        <v>14</v>
      </c>
      <c r="E24" s="41" t="s">
        <v>512</v>
      </c>
      <c r="F24" s="42" t="s">
        <v>513</v>
      </c>
    </row>
    <row r="25" spans="1:6" ht="12.75">
      <c r="A25" s="38" t="s">
        <v>514</v>
      </c>
      <c r="B25" s="39" t="s">
        <v>507</v>
      </c>
      <c r="C25" s="39" t="s">
        <v>515</v>
      </c>
      <c r="D25" s="40">
        <v>14</v>
      </c>
      <c r="E25" s="41" t="s">
        <v>516</v>
      </c>
      <c r="F25" s="42" t="s">
        <v>517</v>
      </c>
    </row>
    <row r="26" spans="1:6" ht="12.75">
      <c r="A26" s="38" t="s">
        <v>518</v>
      </c>
      <c r="B26" s="39" t="s">
        <v>511</v>
      </c>
      <c r="C26" s="39" t="s">
        <v>519</v>
      </c>
      <c r="D26" s="40">
        <v>14</v>
      </c>
      <c r="E26" s="41" t="s">
        <v>520</v>
      </c>
      <c r="F26" s="42" t="s">
        <v>521</v>
      </c>
    </row>
    <row r="27" spans="1:6" ht="12.75">
      <c r="A27" s="38" t="s">
        <v>522</v>
      </c>
      <c r="B27" s="39" t="s">
        <v>515</v>
      </c>
      <c r="C27" s="39" t="s">
        <v>523</v>
      </c>
      <c r="D27" s="40">
        <v>14</v>
      </c>
      <c r="E27" s="41" t="s">
        <v>524</v>
      </c>
      <c r="F27" s="42" t="s">
        <v>525</v>
      </c>
    </row>
    <row r="28" spans="1:6" ht="12.75">
      <c r="A28" s="38" t="s">
        <v>526</v>
      </c>
      <c r="B28" s="39" t="s">
        <v>519</v>
      </c>
      <c r="C28" s="39" t="s">
        <v>527</v>
      </c>
      <c r="D28" s="40">
        <v>14</v>
      </c>
      <c r="E28" s="41" t="s">
        <v>528</v>
      </c>
      <c r="F28" s="42" t="s">
        <v>529</v>
      </c>
    </row>
    <row r="29" spans="1:6" ht="12.75">
      <c r="A29" s="38" t="s">
        <v>530</v>
      </c>
      <c r="B29" s="39" t="s">
        <v>523</v>
      </c>
      <c r="C29" s="39" t="s">
        <v>531</v>
      </c>
      <c r="D29" s="40">
        <v>14</v>
      </c>
      <c r="E29" s="41" t="s">
        <v>532</v>
      </c>
      <c r="F29" s="42" t="s">
        <v>533</v>
      </c>
    </row>
    <row r="30" spans="1:6" ht="12.75">
      <c r="A30" s="38" t="s">
        <v>534</v>
      </c>
      <c r="B30" s="39" t="s">
        <v>527</v>
      </c>
      <c r="C30" s="39" t="s">
        <v>535</v>
      </c>
      <c r="D30" s="40">
        <v>14</v>
      </c>
      <c r="E30" s="41" t="s">
        <v>536</v>
      </c>
      <c r="F30" s="42" t="s">
        <v>537</v>
      </c>
    </row>
    <row r="31" spans="1:6" ht="12.75">
      <c r="A31" s="38" t="s">
        <v>538</v>
      </c>
      <c r="B31" s="39" t="s">
        <v>531</v>
      </c>
      <c r="C31" s="39" t="s">
        <v>539</v>
      </c>
      <c r="D31" s="40">
        <v>14</v>
      </c>
      <c r="E31" s="41" t="s">
        <v>540</v>
      </c>
      <c r="F31" s="42" t="s">
        <v>541</v>
      </c>
    </row>
    <row r="32" spans="1:6" ht="12.75">
      <c r="A32" s="38" t="s">
        <v>542</v>
      </c>
      <c r="B32" s="39" t="s">
        <v>535</v>
      </c>
      <c r="C32" s="39" t="s">
        <v>543</v>
      </c>
      <c r="D32" s="40">
        <v>14</v>
      </c>
      <c r="E32" s="41" t="s">
        <v>544</v>
      </c>
      <c r="F32" s="42" t="s">
        <v>545</v>
      </c>
    </row>
    <row r="33" spans="1:6" ht="12.75">
      <c r="A33" s="8">
        <f aca="true" t="shared" si="1" ref="A33:A45">+B33-1</f>
        <v>40379</v>
      </c>
      <c r="B33" s="43">
        <v>40380</v>
      </c>
      <c r="C33" s="43">
        <v>40394</v>
      </c>
      <c r="D33" s="40">
        <v>14</v>
      </c>
      <c r="E33" s="21" t="s">
        <v>546</v>
      </c>
      <c r="F33" s="35" t="s">
        <v>559</v>
      </c>
    </row>
    <row r="34" spans="1:6" ht="12.75">
      <c r="A34" s="8">
        <f t="shared" si="1"/>
        <v>40386</v>
      </c>
      <c r="B34" s="43">
        <v>40387</v>
      </c>
      <c r="C34" s="43">
        <v>40401</v>
      </c>
      <c r="D34" s="40">
        <v>14</v>
      </c>
      <c r="E34" s="21" t="s">
        <v>547</v>
      </c>
      <c r="F34" s="35" t="s">
        <v>560</v>
      </c>
    </row>
    <row r="35" spans="1:6" ht="12.75">
      <c r="A35" s="8">
        <f t="shared" si="1"/>
        <v>40393</v>
      </c>
      <c r="B35" s="43">
        <v>40394</v>
      </c>
      <c r="C35" s="43">
        <v>40408</v>
      </c>
      <c r="D35" s="40">
        <v>14</v>
      </c>
      <c r="E35" s="21" t="s">
        <v>548</v>
      </c>
      <c r="F35" s="35" t="s">
        <v>561</v>
      </c>
    </row>
    <row r="36" spans="1:6" ht="12.75">
      <c r="A36" s="8">
        <f t="shared" si="1"/>
        <v>40400</v>
      </c>
      <c r="B36" s="43">
        <v>40401</v>
      </c>
      <c r="C36" s="43">
        <v>40415</v>
      </c>
      <c r="D36" s="40">
        <v>14</v>
      </c>
      <c r="E36" s="21" t="s">
        <v>549</v>
      </c>
      <c r="F36" s="35" t="s">
        <v>562</v>
      </c>
    </row>
    <row r="37" spans="1:6" ht="12.75">
      <c r="A37" s="8">
        <f t="shared" si="1"/>
        <v>40407</v>
      </c>
      <c r="B37" s="43">
        <v>40408</v>
      </c>
      <c r="C37" s="43">
        <v>40422</v>
      </c>
      <c r="D37" s="40">
        <v>14</v>
      </c>
      <c r="E37" s="21" t="s">
        <v>550</v>
      </c>
      <c r="F37" s="35" t="s">
        <v>563</v>
      </c>
    </row>
    <row r="38" spans="1:6" ht="12.75">
      <c r="A38" s="8">
        <f t="shared" si="1"/>
        <v>40414</v>
      </c>
      <c r="B38" s="43">
        <v>40415</v>
      </c>
      <c r="C38" s="43">
        <v>40429</v>
      </c>
      <c r="D38" s="40">
        <v>14</v>
      </c>
      <c r="E38" s="21" t="s">
        <v>551</v>
      </c>
      <c r="F38" s="35" t="s">
        <v>564</v>
      </c>
    </row>
    <row r="39" spans="1:6" ht="12.75">
      <c r="A39" s="8">
        <f t="shared" si="1"/>
        <v>40421</v>
      </c>
      <c r="B39" s="43">
        <v>40422</v>
      </c>
      <c r="C39" s="43">
        <v>40436</v>
      </c>
      <c r="D39" s="40">
        <v>14</v>
      </c>
      <c r="E39" s="21" t="s">
        <v>552</v>
      </c>
      <c r="F39" s="35" t="s">
        <v>565</v>
      </c>
    </row>
    <row r="40" spans="1:6" ht="12.75">
      <c r="A40" s="8">
        <f t="shared" si="1"/>
        <v>40428</v>
      </c>
      <c r="B40" s="43">
        <v>40429</v>
      </c>
      <c r="C40" s="43">
        <v>40443</v>
      </c>
      <c r="D40" s="40">
        <v>14</v>
      </c>
      <c r="E40" s="21" t="s">
        <v>553</v>
      </c>
      <c r="F40" s="35" t="s">
        <v>566</v>
      </c>
    </row>
    <row r="41" spans="1:6" ht="12.75">
      <c r="A41" s="8">
        <f t="shared" si="1"/>
        <v>40435</v>
      </c>
      <c r="B41" s="43">
        <v>40436</v>
      </c>
      <c r="C41" s="43">
        <v>40450</v>
      </c>
      <c r="D41" s="40">
        <v>14</v>
      </c>
      <c r="E41" s="21" t="s">
        <v>554</v>
      </c>
      <c r="F41" s="35" t="s">
        <v>567</v>
      </c>
    </row>
    <row r="42" spans="1:6" ht="12.75">
      <c r="A42" s="8">
        <f t="shared" si="1"/>
        <v>40442</v>
      </c>
      <c r="B42" s="43">
        <v>40443</v>
      </c>
      <c r="C42" s="43">
        <v>40457</v>
      </c>
      <c r="D42" s="40">
        <v>14</v>
      </c>
      <c r="E42" s="21" t="s">
        <v>555</v>
      </c>
      <c r="F42" s="35" t="s">
        <v>568</v>
      </c>
    </row>
    <row r="43" spans="1:6" ht="12.75">
      <c r="A43" s="8">
        <f t="shared" si="1"/>
        <v>40449</v>
      </c>
      <c r="B43" s="43">
        <v>40450</v>
      </c>
      <c r="C43" s="43">
        <v>40464</v>
      </c>
      <c r="D43" s="40">
        <v>14</v>
      </c>
      <c r="E43" s="21" t="s">
        <v>556</v>
      </c>
      <c r="F43" s="35" t="s">
        <v>569</v>
      </c>
    </row>
    <row r="44" spans="1:9" ht="12.75">
      <c r="A44" s="8">
        <f t="shared" si="1"/>
        <v>40456</v>
      </c>
      <c r="B44" s="43">
        <v>40457</v>
      </c>
      <c r="C44" s="43">
        <v>40471</v>
      </c>
      <c r="D44" s="40">
        <v>14</v>
      </c>
      <c r="E44" s="21" t="s">
        <v>557</v>
      </c>
      <c r="F44" s="35" t="s">
        <v>570</v>
      </c>
      <c r="I44" s="8"/>
    </row>
    <row r="45" spans="1:6" ht="12.75">
      <c r="A45" s="8">
        <f t="shared" si="1"/>
        <v>40463</v>
      </c>
      <c r="B45" s="43">
        <v>40464</v>
      </c>
      <c r="C45" s="43">
        <v>40478</v>
      </c>
      <c r="D45" s="40">
        <v>14</v>
      </c>
      <c r="E45" s="21" t="s">
        <v>558</v>
      </c>
      <c r="F45" s="35" t="s">
        <v>571</v>
      </c>
    </row>
    <row r="46" spans="1:6" ht="12.75">
      <c r="A46" s="8">
        <f>+B46-1</f>
        <v>40470</v>
      </c>
      <c r="B46" s="43">
        <v>40471</v>
      </c>
      <c r="C46" s="43">
        <v>40485</v>
      </c>
      <c r="D46" s="12">
        <f>+C46-B46</f>
        <v>14</v>
      </c>
      <c r="E46" s="44" t="s">
        <v>585</v>
      </c>
      <c r="F46" s="35" t="s">
        <v>572</v>
      </c>
    </row>
    <row r="47" spans="1:6" ht="12.75">
      <c r="A47" s="8">
        <f aca="true" t="shared" si="2" ref="A47:A58">+B47-1</f>
        <v>40477</v>
      </c>
      <c r="B47" s="43">
        <v>40478</v>
      </c>
      <c r="C47" s="43">
        <v>40492</v>
      </c>
      <c r="D47" s="12">
        <f aca="true" t="shared" si="3" ref="D47:D58">+C47-B47</f>
        <v>14</v>
      </c>
      <c r="E47" s="44" t="s">
        <v>586</v>
      </c>
      <c r="F47" s="35" t="s">
        <v>573</v>
      </c>
    </row>
    <row r="48" spans="1:6" ht="12.75">
      <c r="A48" s="8">
        <f t="shared" si="2"/>
        <v>40484</v>
      </c>
      <c r="B48" s="43">
        <v>40485</v>
      </c>
      <c r="C48" s="43">
        <v>40499</v>
      </c>
      <c r="D48" s="12">
        <f t="shared" si="3"/>
        <v>14</v>
      </c>
      <c r="E48" s="44" t="s">
        <v>587</v>
      </c>
      <c r="F48" s="35" t="s">
        <v>574</v>
      </c>
    </row>
    <row r="49" spans="1:6" ht="12.75">
      <c r="A49" s="8">
        <f t="shared" si="2"/>
        <v>40491</v>
      </c>
      <c r="B49" s="43">
        <v>40492</v>
      </c>
      <c r="C49" s="43">
        <v>40506</v>
      </c>
      <c r="D49" s="12">
        <f t="shared" si="3"/>
        <v>14</v>
      </c>
      <c r="E49" s="44" t="s">
        <v>588</v>
      </c>
      <c r="F49" s="35" t="s">
        <v>575</v>
      </c>
    </row>
    <row r="50" spans="1:6" ht="12.75">
      <c r="A50" s="8">
        <f t="shared" si="2"/>
        <v>40498</v>
      </c>
      <c r="B50" s="43">
        <v>40499</v>
      </c>
      <c r="C50" s="43">
        <v>40513</v>
      </c>
      <c r="D50" s="12">
        <f t="shared" si="3"/>
        <v>14</v>
      </c>
      <c r="E50" s="44" t="s">
        <v>589</v>
      </c>
      <c r="F50" s="35" t="s">
        <v>576</v>
      </c>
    </row>
    <row r="51" spans="1:6" ht="12.75">
      <c r="A51" s="8">
        <f t="shared" si="2"/>
        <v>40505</v>
      </c>
      <c r="B51" s="43">
        <v>40506</v>
      </c>
      <c r="C51" s="43">
        <v>40520</v>
      </c>
      <c r="D51" s="12">
        <f t="shared" si="3"/>
        <v>14</v>
      </c>
      <c r="E51" s="44" t="s">
        <v>590</v>
      </c>
      <c r="F51" s="35" t="s">
        <v>577</v>
      </c>
    </row>
    <row r="52" spans="1:6" ht="12.75">
      <c r="A52" s="8">
        <f t="shared" si="2"/>
        <v>40512</v>
      </c>
      <c r="B52" s="43">
        <v>40513</v>
      </c>
      <c r="C52" s="43">
        <v>40527</v>
      </c>
      <c r="D52" s="12">
        <f t="shared" si="3"/>
        <v>14</v>
      </c>
      <c r="E52" s="44" t="s">
        <v>591</v>
      </c>
      <c r="F52" s="35" t="s">
        <v>578</v>
      </c>
    </row>
    <row r="53" spans="1:6" ht="12.75">
      <c r="A53" s="8">
        <f t="shared" si="2"/>
        <v>40519</v>
      </c>
      <c r="B53" s="43">
        <v>40520</v>
      </c>
      <c r="C53" s="43">
        <v>40534</v>
      </c>
      <c r="D53" s="12">
        <f t="shared" si="3"/>
        <v>14</v>
      </c>
      <c r="E53" s="44" t="s">
        <v>592</v>
      </c>
      <c r="F53" s="35" t="s">
        <v>579</v>
      </c>
    </row>
    <row r="54" spans="1:6" ht="12.75">
      <c r="A54" s="8">
        <f t="shared" si="2"/>
        <v>40526</v>
      </c>
      <c r="B54" s="43">
        <v>40527</v>
      </c>
      <c r="C54" s="43">
        <v>40541</v>
      </c>
      <c r="D54" s="12">
        <f t="shared" si="3"/>
        <v>14</v>
      </c>
      <c r="E54" s="44" t="s">
        <v>593</v>
      </c>
      <c r="F54" s="35" t="s">
        <v>580</v>
      </c>
    </row>
    <row r="55" spans="1:6" ht="12.75">
      <c r="A55" s="8">
        <f t="shared" si="2"/>
        <v>40533</v>
      </c>
      <c r="B55" s="43">
        <v>40534</v>
      </c>
      <c r="C55" s="43">
        <v>40548</v>
      </c>
      <c r="D55" s="12">
        <f t="shared" si="3"/>
        <v>14</v>
      </c>
      <c r="E55" s="44" t="s">
        <v>594</v>
      </c>
      <c r="F55" s="35" t="s">
        <v>581</v>
      </c>
    </row>
    <row r="56" spans="1:6" ht="12.75">
      <c r="A56" s="8">
        <f t="shared" si="2"/>
        <v>40540</v>
      </c>
      <c r="B56" s="43">
        <v>40541</v>
      </c>
      <c r="C56" s="43">
        <v>40555</v>
      </c>
      <c r="D56" s="12">
        <f t="shared" si="3"/>
        <v>14</v>
      </c>
      <c r="E56" s="44" t="s">
        <v>595</v>
      </c>
      <c r="F56" s="35" t="s">
        <v>582</v>
      </c>
    </row>
    <row r="57" spans="1:6" ht="12.75">
      <c r="A57" s="8">
        <f t="shared" si="2"/>
        <v>40547</v>
      </c>
      <c r="B57" s="43">
        <v>40548</v>
      </c>
      <c r="C57" s="43">
        <v>40562</v>
      </c>
      <c r="D57" s="12">
        <f t="shared" si="3"/>
        <v>14</v>
      </c>
      <c r="E57" s="44" t="s">
        <v>596</v>
      </c>
      <c r="F57" s="35" t="s">
        <v>583</v>
      </c>
    </row>
    <row r="58" spans="1:6" ht="12.75">
      <c r="A58" s="8">
        <f t="shared" si="2"/>
        <v>40554</v>
      </c>
      <c r="B58" s="43">
        <v>40555</v>
      </c>
      <c r="C58" s="43">
        <v>40569</v>
      </c>
      <c r="D58" s="12">
        <f t="shared" si="3"/>
        <v>14</v>
      </c>
      <c r="E58" s="44" t="s">
        <v>597</v>
      </c>
      <c r="F58" s="35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4.28125" style="0" customWidth="1"/>
    <col min="2" max="2" width="15.8515625" style="0" bestFit="1" customWidth="1"/>
    <col min="3" max="3" width="10.140625" style="0" bestFit="1" customWidth="1"/>
    <col min="4" max="4" width="10.140625" style="49" bestFit="1" customWidth="1"/>
    <col min="5" max="5" width="13.421875" style="0" bestFit="1" customWidth="1"/>
    <col min="6" max="6" width="14.140625" style="0" bestFit="1" customWidth="1"/>
  </cols>
  <sheetData>
    <row r="1" spans="1:6" ht="23.25">
      <c r="A1" s="53" t="s">
        <v>4</v>
      </c>
      <c r="B1" s="51"/>
      <c r="C1" s="4"/>
      <c r="F1" s="51"/>
    </row>
    <row r="2" spans="1:6" ht="23.25">
      <c r="A2" s="53" t="s">
        <v>853</v>
      </c>
      <c r="B2" s="51"/>
      <c r="C2" s="4"/>
      <c r="F2" s="51"/>
    </row>
    <row r="3" spans="1:6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</row>
    <row r="4" spans="1:6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</row>
    <row r="5" spans="1:6" ht="12.75">
      <c r="A5" s="8">
        <f aca="true" t="shared" si="0" ref="A5:A30">+B5-1</f>
        <v>40547</v>
      </c>
      <c r="B5" s="8">
        <v>40548</v>
      </c>
      <c r="C5" s="8">
        <v>40562</v>
      </c>
      <c r="D5" s="12">
        <f aca="true" t="shared" si="1" ref="D5:D37">+C5-B5</f>
        <v>14</v>
      </c>
      <c r="E5" s="8" t="s">
        <v>596</v>
      </c>
      <c r="F5" s="8" t="s">
        <v>583</v>
      </c>
    </row>
    <row r="6" spans="1:6" ht="12.75">
      <c r="A6" s="8">
        <f t="shared" si="0"/>
        <v>40554</v>
      </c>
      <c r="B6" s="8">
        <v>40555</v>
      </c>
      <c r="C6" s="8">
        <v>40569</v>
      </c>
      <c r="D6" s="12">
        <f t="shared" si="1"/>
        <v>14</v>
      </c>
      <c r="E6" s="8" t="s">
        <v>597</v>
      </c>
      <c r="F6" s="8" t="s">
        <v>584</v>
      </c>
    </row>
    <row r="7" spans="1:6" ht="12.75">
      <c r="A7" s="8">
        <f t="shared" si="0"/>
        <v>40561</v>
      </c>
      <c r="B7" s="8">
        <v>40562</v>
      </c>
      <c r="C7" s="8">
        <v>40576</v>
      </c>
      <c r="D7" s="12">
        <f t="shared" si="1"/>
        <v>14</v>
      </c>
      <c r="E7" s="8" t="s">
        <v>611</v>
      </c>
      <c r="F7" s="8" t="s">
        <v>598</v>
      </c>
    </row>
    <row r="8" spans="1:6" ht="12.75">
      <c r="A8" s="8">
        <f t="shared" si="0"/>
        <v>40568</v>
      </c>
      <c r="B8" s="8">
        <v>40569</v>
      </c>
      <c r="C8" s="8">
        <v>40583</v>
      </c>
      <c r="D8" s="12">
        <f t="shared" si="1"/>
        <v>14</v>
      </c>
      <c r="E8" s="8" t="s">
        <v>612</v>
      </c>
      <c r="F8" s="8" t="s">
        <v>599</v>
      </c>
    </row>
    <row r="9" spans="1:6" ht="12.75">
      <c r="A9" s="8">
        <f t="shared" si="0"/>
        <v>40575</v>
      </c>
      <c r="B9" s="8">
        <v>40576</v>
      </c>
      <c r="C9" s="8">
        <v>40590</v>
      </c>
      <c r="D9" s="12">
        <f t="shared" si="1"/>
        <v>14</v>
      </c>
      <c r="E9" s="8" t="s">
        <v>613</v>
      </c>
      <c r="F9" s="8" t="s">
        <v>600</v>
      </c>
    </row>
    <row r="10" spans="1:6" ht="12.75">
      <c r="A10" s="8">
        <f t="shared" si="0"/>
        <v>40582</v>
      </c>
      <c r="B10" s="8">
        <v>40583</v>
      </c>
      <c r="C10" s="8">
        <v>40597</v>
      </c>
      <c r="D10" s="12">
        <f t="shared" si="1"/>
        <v>14</v>
      </c>
      <c r="E10" s="8" t="s">
        <v>614</v>
      </c>
      <c r="F10" s="8" t="s">
        <v>601</v>
      </c>
    </row>
    <row r="11" spans="1:6" ht="12.75">
      <c r="A11" s="8">
        <f t="shared" si="0"/>
        <v>40589</v>
      </c>
      <c r="B11" s="8">
        <v>40590</v>
      </c>
      <c r="C11" s="8">
        <v>40604</v>
      </c>
      <c r="D11" s="12">
        <f t="shared" si="1"/>
        <v>14</v>
      </c>
      <c r="E11" s="8" t="s">
        <v>615</v>
      </c>
      <c r="F11" s="8" t="s">
        <v>602</v>
      </c>
    </row>
    <row r="12" spans="1:6" ht="12.75">
      <c r="A12" s="8">
        <f t="shared" si="0"/>
        <v>40596</v>
      </c>
      <c r="B12" s="8">
        <v>40597</v>
      </c>
      <c r="C12" s="8">
        <v>40611</v>
      </c>
      <c r="D12" s="12">
        <f t="shared" si="1"/>
        <v>14</v>
      </c>
      <c r="E12" s="8" t="s">
        <v>616</v>
      </c>
      <c r="F12" s="8" t="s">
        <v>603</v>
      </c>
    </row>
    <row r="13" spans="1:6" ht="12.75">
      <c r="A13" s="8">
        <f t="shared" si="0"/>
        <v>40603</v>
      </c>
      <c r="B13" s="8">
        <v>40604</v>
      </c>
      <c r="C13" s="8">
        <v>40618</v>
      </c>
      <c r="D13" s="12">
        <f t="shared" si="1"/>
        <v>14</v>
      </c>
      <c r="E13" s="8" t="s">
        <v>617</v>
      </c>
      <c r="F13" s="8" t="s">
        <v>604</v>
      </c>
    </row>
    <row r="14" spans="1:6" ht="12.75">
      <c r="A14" s="8">
        <f t="shared" si="0"/>
        <v>40610</v>
      </c>
      <c r="B14" s="8">
        <v>40611</v>
      </c>
      <c r="C14" s="8">
        <v>40625</v>
      </c>
      <c r="D14" s="12">
        <f t="shared" si="1"/>
        <v>14</v>
      </c>
      <c r="E14" s="8" t="s">
        <v>618</v>
      </c>
      <c r="F14" s="8" t="s">
        <v>605</v>
      </c>
    </row>
    <row r="15" spans="1:6" ht="12.75">
      <c r="A15" s="8">
        <f>+B15-5</f>
        <v>40613</v>
      </c>
      <c r="B15" s="8">
        <v>40618</v>
      </c>
      <c r="C15" s="8">
        <v>40632</v>
      </c>
      <c r="D15" s="12">
        <f t="shared" si="1"/>
        <v>14</v>
      </c>
      <c r="E15" s="8" t="s">
        <v>619</v>
      </c>
      <c r="F15" s="8" t="s">
        <v>606</v>
      </c>
    </row>
    <row r="16" spans="1:6" ht="12.75">
      <c r="A16" s="8">
        <f t="shared" si="0"/>
        <v>40624</v>
      </c>
      <c r="B16" s="8">
        <v>40625</v>
      </c>
      <c r="C16" s="8">
        <v>40639</v>
      </c>
      <c r="D16" s="12">
        <f t="shared" si="1"/>
        <v>14</v>
      </c>
      <c r="E16" s="8" t="s">
        <v>620</v>
      </c>
      <c r="F16" s="8" t="s">
        <v>607</v>
      </c>
    </row>
    <row r="17" spans="1:6" ht="12.75">
      <c r="A17" s="8">
        <f t="shared" si="0"/>
        <v>40631</v>
      </c>
      <c r="B17" s="8">
        <v>40632</v>
      </c>
      <c r="C17" s="8">
        <v>40646</v>
      </c>
      <c r="D17" s="12">
        <f t="shared" si="1"/>
        <v>14</v>
      </c>
      <c r="E17" s="8" t="s">
        <v>621</v>
      </c>
      <c r="F17" s="8" t="s">
        <v>608</v>
      </c>
    </row>
    <row r="18" spans="1:6" ht="12.75">
      <c r="A18" s="8">
        <f t="shared" si="0"/>
        <v>40638</v>
      </c>
      <c r="B18" s="8">
        <v>40639</v>
      </c>
      <c r="C18" s="8">
        <v>40653</v>
      </c>
      <c r="D18" s="12">
        <f t="shared" si="1"/>
        <v>14</v>
      </c>
      <c r="E18" s="8" t="s">
        <v>622</v>
      </c>
      <c r="F18" s="8" t="s">
        <v>609</v>
      </c>
    </row>
    <row r="19" spans="1:6" ht="12.75">
      <c r="A19" s="8">
        <f t="shared" si="0"/>
        <v>40645</v>
      </c>
      <c r="B19" s="8">
        <v>40646</v>
      </c>
      <c r="C19" s="8">
        <v>40660</v>
      </c>
      <c r="D19" s="12">
        <f t="shared" si="1"/>
        <v>14</v>
      </c>
      <c r="E19" s="8" t="s">
        <v>623</v>
      </c>
      <c r="F19" s="8" t="s">
        <v>610</v>
      </c>
    </row>
    <row r="20" spans="1:6" ht="12.75">
      <c r="A20" s="8">
        <f t="shared" si="0"/>
        <v>40652</v>
      </c>
      <c r="B20" s="8">
        <v>40653</v>
      </c>
      <c r="C20" s="8">
        <v>40667</v>
      </c>
      <c r="D20" s="12">
        <f t="shared" si="1"/>
        <v>14</v>
      </c>
      <c r="E20" s="8" t="s">
        <v>624</v>
      </c>
      <c r="F20" s="8" t="s">
        <v>625</v>
      </c>
    </row>
    <row r="21" spans="1:6" ht="12.75">
      <c r="A21" s="8">
        <f t="shared" si="0"/>
        <v>40659</v>
      </c>
      <c r="B21" s="8">
        <v>40660</v>
      </c>
      <c r="C21" s="8">
        <v>40674</v>
      </c>
      <c r="D21" s="12">
        <f t="shared" si="1"/>
        <v>14</v>
      </c>
      <c r="E21" s="8" t="s">
        <v>626</v>
      </c>
      <c r="F21" s="8" t="s">
        <v>627</v>
      </c>
    </row>
    <row r="22" spans="1:6" ht="12.75">
      <c r="A22" s="8">
        <f t="shared" si="0"/>
        <v>40666</v>
      </c>
      <c r="B22" s="8">
        <v>40667</v>
      </c>
      <c r="C22" s="8">
        <v>40681</v>
      </c>
      <c r="D22" s="12">
        <f t="shared" si="1"/>
        <v>14</v>
      </c>
      <c r="E22" s="8" t="s">
        <v>628</v>
      </c>
      <c r="F22" s="8" t="s">
        <v>629</v>
      </c>
    </row>
    <row r="23" spans="1:6" ht="12.75">
      <c r="A23" s="8">
        <f t="shared" si="0"/>
        <v>40673</v>
      </c>
      <c r="B23" s="8">
        <v>40674</v>
      </c>
      <c r="C23" s="8">
        <v>40688</v>
      </c>
      <c r="D23" s="12">
        <f t="shared" si="1"/>
        <v>14</v>
      </c>
      <c r="E23" s="8" t="s">
        <v>630</v>
      </c>
      <c r="F23" s="8" t="s">
        <v>631</v>
      </c>
    </row>
    <row r="24" spans="1:6" ht="12.75">
      <c r="A24" s="8">
        <f t="shared" si="0"/>
        <v>40680</v>
      </c>
      <c r="B24" s="8">
        <v>40681</v>
      </c>
      <c r="C24" s="8">
        <v>40695</v>
      </c>
      <c r="D24" s="12">
        <f t="shared" si="1"/>
        <v>14</v>
      </c>
      <c r="E24" s="8" t="s">
        <v>632</v>
      </c>
      <c r="F24" s="8" t="s">
        <v>633</v>
      </c>
    </row>
    <row r="25" spans="1:6" ht="12.75">
      <c r="A25" s="8">
        <f t="shared" si="0"/>
        <v>40687</v>
      </c>
      <c r="B25" s="8">
        <v>40688</v>
      </c>
      <c r="C25" s="8">
        <v>40702</v>
      </c>
      <c r="D25" s="12">
        <f t="shared" si="1"/>
        <v>14</v>
      </c>
      <c r="E25" s="8" t="s">
        <v>634</v>
      </c>
      <c r="F25" s="8" t="s">
        <v>635</v>
      </c>
    </row>
    <row r="26" spans="1:6" ht="12.75">
      <c r="A26" s="8">
        <f t="shared" si="0"/>
        <v>40694</v>
      </c>
      <c r="B26" s="8">
        <v>40695</v>
      </c>
      <c r="C26" s="8">
        <v>40709</v>
      </c>
      <c r="D26" s="12">
        <f t="shared" si="1"/>
        <v>14</v>
      </c>
      <c r="E26" s="8" t="s">
        <v>636</v>
      </c>
      <c r="F26" s="8" t="s">
        <v>637</v>
      </c>
    </row>
    <row r="27" spans="1:6" ht="12.75">
      <c r="A27" s="8">
        <f t="shared" si="0"/>
        <v>40701</v>
      </c>
      <c r="B27" s="8">
        <v>40702</v>
      </c>
      <c r="C27" s="8">
        <v>40716</v>
      </c>
      <c r="D27" s="12">
        <f t="shared" si="1"/>
        <v>14</v>
      </c>
      <c r="E27" s="8" t="s">
        <v>638</v>
      </c>
      <c r="F27" s="8" t="s">
        <v>639</v>
      </c>
    </row>
    <row r="28" spans="1:6" ht="12.75">
      <c r="A28" s="8">
        <f t="shared" si="0"/>
        <v>40708</v>
      </c>
      <c r="B28" s="8">
        <v>40709</v>
      </c>
      <c r="C28" s="8">
        <v>40723</v>
      </c>
      <c r="D28" s="12">
        <f t="shared" si="1"/>
        <v>14</v>
      </c>
      <c r="E28" s="8" t="s">
        <v>640</v>
      </c>
      <c r="F28" s="8" t="s">
        <v>641</v>
      </c>
    </row>
    <row r="29" spans="1:6" ht="12.75">
      <c r="A29" s="8">
        <f t="shared" si="0"/>
        <v>40715</v>
      </c>
      <c r="B29" s="8">
        <v>40716</v>
      </c>
      <c r="C29" s="8">
        <v>40730</v>
      </c>
      <c r="D29" s="12">
        <f t="shared" si="1"/>
        <v>14</v>
      </c>
      <c r="E29" s="8" t="s">
        <v>642</v>
      </c>
      <c r="F29" s="8" t="s">
        <v>643</v>
      </c>
    </row>
    <row r="30" spans="1:6" ht="12.75">
      <c r="A30" s="8">
        <f t="shared" si="0"/>
        <v>40722</v>
      </c>
      <c r="B30" s="8">
        <v>40723</v>
      </c>
      <c r="C30" s="8">
        <v>40737</v>
      </c>
      <c r="D30" s="12">
        <f t="shared" si="1"/>
        <v>14</v>
      </c>
      <c r="E30" s="8" t="s">
        <v>644</v>
      </c>
      <c r="F30" s="8" t="s">
        <v>645</v>
      </c>
    </row>
    <row r="31" spans="1:6" ht="12.75">
      <c r="A31" s="47">
        <v>40730</v>
      </c>
      <c r="B31" s="47">
        <v>40730</v>
      </c>
      <c r="C31" s="46">
        <v>40744</v>
      </c>
      <c r="D31" s="12">
        <f t="shared" si="1"/>
        <v>14</v>
      </c>
      <c r="E31" s="45" t="s">
        <v>646</v>
      </c>
      <c r="F31" s="45" t="s">
        <v>653</v>
      </c>
    </row>
    <row r="32" spans="1:6" ht="12.75">
      <c r="A32" s="47">
        <v>40737</v>
      </c>
      <c r="B32" s="47">
        <v>40737</v>
      </c>
      <c r="C32" s="46">
        <v>40751</v>
      </c>
      <c r="D32" s="12">
        <f t="shared" si="1"/>
        <v>14</v>
      </c>
      <c r="E32" s="45" t="s">
        <v>647</v>
      </c>
      <c r="F32" s="45" t="s">
        <v>654</v>
      </c>
    </row>
    <row r="33" spans="1:6" ht="12.75">
      <c r="A33" s="47">
        <v>40744</v>
      </c>
      <c r="B33" s="47">
        <v>40744</v>
      </c>
      <c r="C33" s="46">
        <v>40758</v>
      </c>
      <c r="D33" s="12">
        <f t="shared" si="1"/>
        <v>14</v>
      </c>
      <c r="E33" s="45" t="s">
        <v>648</v>
      </c>
      <c r="F33" s="45" t="s">
        <v>655</v>
      </c>
    </row>
    <row r="34" spans="1:6" ht="12.75">
      <c r="A34" s="47">
        <v>40751</v>
      </c>
      <c r="B34" s="47">
        <v>40751</v>
      </c>
      <c r="C34" s="46">
        <v>40765</v>
      </c>
      <c r="D34" s="12">
        <f t="shared" si="1"/>
        <v>14</v>
      </c>
      <c r="E34" s="45" t="s">
        <v>649</v>
      </c>
      <c r="F34" s="45" t="s">
        <v>656</v>
      </c>
    </row>
    <row r="35" spans="1:6" ht="12.75">
      <c r="A35" s="47">
        <v>40758</v>
      </c>
      <c r="B35" s="47">
        <v>40758</v>
      </c>
      <c r="C35" s="46">
        <v>40772</v>
      </c>
      <c r="D35" s="12">
        <f t="shared" si="1"/>
        <v>14</v>
      </c>
      <c r="E35" s="45" t="s">
        <v>650</v>
      </c>
      <c r="F35" s="45" t="s">
        <v>657</v>
      </c>
    </row>
    <row r="36" spans="1:6" ht="12.75">
      <c r="A36" s="47">
        <v>40765</v>
      </c>
      <c r="B36" s="47">
        <v>40765</v>
      </c>
      <c r="C36" s="46">
        <v>40779</v>
      </c>
      <c r="D36" s="12">
        <f t="shared" si="1"/>
        <v>14</v>
      </c>
      <c r="E36" s="45" t="s">
        <v>651</v>
      </c>
      <c r="F36" s="45" t="s">
        <v>658</v>
      </c>
    </row>
    <row r="37" spans="1:6" ht="12.75">
      <c r="A37" s="47">
        <v>40772</v>
      </c>
      <c r="B37" s="47">
        <v>40772</v>
      </c>
      <c r="C37" s="46">
        <v>40786</v>
      </c>
      <c r="D37" s="12">
        <f t="shared" si="1"/>
        <v>14</v>
      </c>
      <c r="E37" s="45" t="s">
        <v>652</v>
      </c>
      <c r="F37" s="45" t="s">
        <v>659</v>
      </c>
    </row>
    <row r="38" spans="1:6" ht="12.75">
      <c r="A38" s="47">
        <v>40779</v>
      </c>
      <c r="B38" s="47">
        <v>40779</v>
      </c>
      <c r="C38" s="46">
        <v>40793</v>
      </c>
      <c r="D38" s="12">
        <f aca="true" t="shared" si="2" ref="D38:D56">+C38-B38</f>
        <v>14</v>
      </c>
      <c r="E38" s="41" t="s">
        <v>660</v>
      </c>
      <c r="F38" s="48" t="s">
        <v>686</v>
      </c>
    </row>
    <row r="39" spans="1:6" ht="12.75">
      <c r="A39" s="47">
        <v>40786</v>
      </c>
      <c r="B39" s="47">
        <v>40786</v>
      </c>
      <c r="C39" s="46">
        <v>40800</v>
      </c>
      <c r="D39" s="12">
        <f t="shared" si="2"/>
        <v>14</v>
      </c>
      <c r="E39" s="45" t="s">
        <v>661</v>
      </c>
      <c r="F39" s="48" t="s">
        <v>687</v>
      </c>
    </row>
    <row r="40" spans="1:6" ht="12.75">
      <c r="A40" s="47">
        <v>40793</v>
      </c>
      <c r="B40" s="47">
        <v>40793</v>
      </c>
      <c r="C40" s="46">
        <v>40807</v>
      </c>
      <c r="D40" s="12">
        <f t="shared" si="2"/>
        <v>14</v>
      </c>
      <c r="E40" s="45" t="s">
        <v>662</v>
      </c>
      <c r="F40" s="48" t="s">
        <v>688</v>
      </c>
    </row>
    <row r="41" spans="1:6" ht="12.75">
      <c r="A41" s="47">
        <v>40800</v>
      </c>
      <c r="B41" s="47">
        <v>40800</v>
      </c>
      <c r="C41" s="46">
        <v>40814</v>
      </c>
      <c r="D41" s="12">
        <f t="shared" si="2"/>
        <v>14</v>
      </c>
      <c r="E41" s="45" t="s">
        <v>663</v>
      </c>
      <c r="F41" s="48" t="s">
        <v>689</v>
      </c>
    </row>
    <row r="42" spans="1:6" ht="12.75">
      <c r="A42" s="47">
        <v>40807</v>
      </c>
      <c r="B42" s="47">
        <v>40807</v>
      </c>
      <c r="C42" s="46">
        <v>40821</v>
      </c>
      <c r="D42" s="12">
        <f t="shared" si="2"/>
        <v>14</v>
      </c>
      <c r="E42" s="45" t="s">
        <v>664</v>
      </c>
      <c r="F42" s="48" t="s">
        <v>690</v>
      </c>
    </row>
    <row r="43" spans="1:6" ht="12.75">
      <c r="A43" s="47">
        <v>40814</v>
      </c>
      <c r="B43" s="47">
        <v>40814</v>
      </c>
      <c r="C43" s="46">
        <v>40828</v>
      </c>
      <c r="D43" s="12">
        <f t="shared" si="2"/>
        <v>14</v>
      </c>
      <c r="E43" s="45" t="s">
        <v>665</v>
      </c>
      <c r="F43" s="48" t="s">
        <v>691</v>
      </c>
    </row>
    <row r="44" spans="1:6" ht="12.75">
      <c r="A44" s="47">
        <v>40821</v>
      </c>
      <c r="B44" s="47">
        <v>40821</v>
      </c>
      <c r="C44" s="46">
        <v>40835</v>
      </c>
      <c r="D44" s="12">
        <f t="shared" si="2"/>
        <v>14</v>
      </c>
      <c r="E44" s="45" t="s">
        <v>666</v>
      </c>
      <c r="F44" s="48" t="s">
        <v>692</v>
      </c>
    </row>
    <row r="45" spans="1:6" ht="12.75">
      <c r="A45" s="47">
        <v>40828</v>
      </c>
      <c r="B45" s="47">
        <v>40828</v>
      </c>
      <c r="C45" s="46">
        <v>40842</v>
      </c>
      <c r="D45" s="12">
        <f t="shared" si="2"/>
        <v>14</v>
      </c>
      <c r="E45" s="45" t="s">
        <v>667</v>
      </c>
      <c r="F45" s="48" t="s">
        <v>693</v>
      </c>
    </row>
    <row r="46" spans="1:6" ht="12.75">
      <c r="A46" s="47">
        <v>40835</v>
      </c>
      <c r="B46" s="47">
        <v>40835</v>
      </c>
      <c r="C46" s="46">
        <v>40849</v>
      </c>
      <c r="D46" s="12">
        <f t="shared" si="2"/>
        <v>14</v>
      </c>
      <c r="E46" s="45" t="s">
        <v>668</v>
      </c>
      <c r="F46" s="48" t="s">
        <v>694</v>
      </c>
    </row>
    <row r="47" spans="1:6" ht="12.75">
      <c r="A47" s="47">
        <v>40842</v>
      </c>
      <c r="B47" s="47">
        <v>40842</v>
      </c>
      <c r="C47" s="46">
        <v>40856</v>
      </c>
      <c r="D47" s="12">
        <f t="shared" si="2"/>
        <v>14</v>
      </c>
      <c r="E47" s="45" t="s">
        <v>669</v>
      </c>
      <c r="F47" s="48" t="s">
        <v>695</v>
      </c>
    </row>
    <row r="48" spans="1:6" ht="12.75">
      <c r="A48" s="47">
        <v>40849</v>
      </c>
      <c r="B48" s="47">
        <v>40849</v>
      </c>
      <c r="C48" s="46">
        <v>40863</v>
      </c>
      <c r="D48" s="12">
        <f t="shared" si="2"/>
        <v>14</v>
      </c>
      <c r="E48" s="45" t="s">
        <v>670</v>
      </c>
      <c r="F48" s="48" t="s">
        <v>696</v>
      </c>
    </row>
    <row r="49" spans="1:6" ht="12.75">
      <c r="A49" s="47">
        <v>40856</v>
      </c>
      <c r="B49" s="47">
        <v>40856</v>
      </c>
      <c r="C49" s="46">
        <v>40870</v>
      </c>
      <c r="D49" s="12">
        <f t="shared" si="2"/>
        <v>14</v>
      </c>
      <c r="E49" s="45" t="s">
        <v>671</v>
      </c>
      <c r="F49" s="48" t="s">
        <v>697</v>
      </c>
    </row>
    <row r="50" spans="1:6" ht="12.75">
      <c r="A50" s="47">
        <v>40863</v>
      </c>
      <c r="B50" s="47">
        <v>40863</v>
      </c>
      <c r="C50" s="46">
        <v>40877</v>
      </c>
      <c r="D50" s="12">
        <f t="shared" si="2"/>
        <v>14</v>
      </c>
      <c r="E50" s="45" t="s">
        <v>672</v>
      </c>
      <c r="F50" s="48" t="s">
        <v>698</v>
      </c>
    </row>
    <row r="51" spans="1:6" ht="12.75">
      <c r="A51" s="47">
        <v>40870</v>
      </c>
      <c r="B51" s="47">
        <v>40870</v>
      </c>
      <c r="C51" s="46">
        <v>40884</v>
      </c>
      <c r="D51" s="12">
        <f t="shared" si="2"/>
        <v>14</v>
      </c>
      <c r="E51" s="45" t="s">
        <v>673</v>
      </c>
      <c r="F51" s="48" t="s">
        <v>699</v>
      </c>
    </row>
    <row r="52" spans="1:6" ht="12.75">
      <c r="A52" s="47">
        <v>40877</v>
      </c>
      <c r="B52" s="47">
        <v>40877</v>
      </c>
      <c r="C52" s="46">
        <v>40891</v>
      </c>
      <c r="D52" s="12">
        <f t="shared" si="2"/>
        <v>14</v>
      </c>
      <c r="E52" s="45" t="s">
        <v>674</v>
      </c>
      <c r="F52" s="48" t="s">
        <v>700</v>
      </c>
    </row>
    <row r="53" spans="1:6" ht="12.75">
      <c r="A53" s="47">
        <v>40884</v>
      </c>
      <c r="B53" s="47">
        <v>40884</v>
      </c>
      <c r="C53" s="46">
        <v>40898</v>
      </c>
      <c r="D53" s="12">
        <f t="shared" si="2"/>
        <v>14</v>
      </c>
      <c r="E53" s="45" t="s">
        <v>675</v>
      </c>
      <c r="F53" s="48" t="s">
        <v>701</v>
      </c>
    </row>
    <row r="54" spans="1:6" ht="12.75">
      <c r="A54" s="47">
        <v>40891</v>
      </c>
      <c r="B54" s="47">
        <v>40891</v>
      </c>
      <c r="C54" s="46">
        <v>40905</v>
      </c>
      <c r="D54" s="12">
        <f t="shared" si="2"/>
        <v>14</v>
      </c>
      <c r="E54" s="45" t="s">
        <v>676</v>
      </c>
      <c r="F54" s="48" t="s">
        <v>702</v>
      </c>
    </row>
    <row r="55" spans="1:6" ht="12.75">
      <c r="A55" s="47">
        <v>40898</v>
      </c>
      <c r="B55" s="47">
        <v>40898</v>
      </c>
      <c r="C55" s="46">
        <v>40912</v>
      </c>
      <c r="D55" s="12">
        <f t="shared" si="2"/>
        <v>14</v>
      </c>
      <c r="E55" s="45" t="s">
        <v>677</v>
      </c>
      <c r="F55" s="48" t="s">
        <v>703</v>
      </c>
    </row>
    <row r="56" spans="1:6" ht="12.75">
      <c r="A56" s="47">
        <v>40905</v>
      </c>
      <c r="B56" s="47">
        <v>40905</v>
      </c>
      <c r="C56" s="46">
        <v>40919</v>
      </c>
      <c r="D56" s="12">
        <f t="shared" si="2"/>
        <v>14</v>
      </c>
      <c r="E56" s="45" t="s">
        <v>678</v>
      </c>
      <c r="F56" s="48" t="s">
        <v>704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8"/>
  <sheetViews>
    <sheetView zoomScale="82" zoomScaleNormal="82" zoomScalePageLayoutView="0" workbookViewId="0" topLeftCell="A1">
      <selection activeCell="A1" sqref="A1:IV4"/>
    </sheetView>
  </sheetViews>
  <sheetFormatPr defaultColWidth="9.140625" defaultRowHeight="12.75"/>
  <cols>
    <col min="1" max="1" width="12.57421875" style="51" customWidth="1"/>
    <col min="2" max="2" width="15.8515625" style="51" bestFit="1" customWidth="1"/>
    <col min="3" max="3" width="10.7109375" style="0" bestFit="1" customWidth="1"/>
    <col min="4" max="4" width="19.8515625" style="0" bestFit="1" customWidth="1"/>
    <col min="5" max="5" width="13.421875" style="51" bestFit="1" customWidth="1"/>
    <col min="6" max="6" width="14.140625" style="0" bestFit="1" customWidth="1"/>
    <col min="8" max="8" width="14.28125" style="0" bestFit="1" customWidth="1"/>
    <col min="9" max="9" width="21.8515625" style="0" bestFit="1" customWidth="1"/>
    <col min="10" max="10" width="17.28125" style="0" bestFit="1" customWidth="1"/>
    <col min="11" max="11" width="13.140625" style="0" bestFit="1" customWidth="1"/>
    <col min="12" max="12" width="11.28125" style="0" bestFit="1" customWidth="1"/>
    <col min="13" max="13" width="14.28125" style="0" bestFit="1" customWidth="1"/>
  </cols>
  <sheetData>
    <row r="1" spans="1:6" ht="23.25">
      <c r="A1" s="53" t="s">
        <v>4</v>
      </c>
      <c r="C1" s="4"/>
      <c r="D1" s="49"/>
      <c r="E1"/>
      <c r="F1" s="51"/>
    </row>
    <row r="2" spans="1:6" ht="23.25">
      <c r="A2" s="53" t="s">
        <v>853</v>
      </c>
      <c r="C2" s="4"/>
      <c r="D2" s="49"/>
      <c r="E2"/>
      <c r="F2" s="51"/>
    </row>
    <row r="3" spans="1:12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  <c r="H3" s="48"/>
      <c r="I3" s="48"/>
      <c r="J3" s="48"/>
      <c r="K3" s="46"/>
      <c r="L3" s="46"/>
    </row>
    <row r="4" spans="1:12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  <c r="H4" s="48"/>
      <c r="I4" s="48"/>
      <c r="J4" s="48"/>
      <c r="K4" s="46"/>
      <c r="L4" s="46"/>
    </row>
    <row r="5" spans="1:12" ht="12.75">
      <c r="A5" s="47">
        <v>40912</v>
      </c>
      <c r="B5" s="47">
        <v>40912</v>
      </c>
      <c r="C5" s="46">
        <v>40926</v>
      </c>
      <c r="D5" s="12">
        <f aca="true" t="shared" si="0" ref="D5:D36">+C5-B5</f>
        <v>14</v>
      </c>
      <c r="E5" s="45" t="s">
        <v>679</v>
      </c>
      <c r="F5" s="48" t="s">
        <v>705</v>
      </c>
      <c r="H5" s="48"/>
      <c r="I5" s="48"/>
      <c r="J5" s="48"/>
      <c r="K5" s="46"/>
      <c r="L5" s="46"/>
    </row>
    <row r="6" spans="1:12" ht="12.75">
      <c r="A6" s="47">
        <v>40919</v>
      </c>
      <c r="B6" s="47">
        <v>40919</v>
      </c>
      <c r="C6" s="46">
        <v>40933</v>
      </c>
      <c r="D6" s="12">
        <f t="shared" si="0"/>
        <v>14</v>
      </c>
      <c r="E6" s="45" t="s">
        <v>680</v>
      </c>
      <c r="F6" s="48" t="s">
        <v>706</v>
      </c>
      <c r="H6" s="48"/>
      <c r="I6" s="48"/>
      <c r="J6" s="48"/>
      <c r="K6" s="46"/>
      <c r="L6" s="46"/>
    </row>
    <row r="7" spans="1:12" ht="12.75">
      <c r="A7" s="47">
        <v>40926</v>
      </c>
      <c r="B7" s="47">
        <v>40926</v>
      </c>
      <c r="C7" s="46">
        <v>40940</v>
      </c>
      <c r="D7" s="12">
        <f t="shared" si="0"/>
        <v>14</v>
      </c>
      <c r="E7" s="45" t="s">
        <v>681</v>
      </c>
      <c r="F7" s="48" t="s">
        <v>707</v>
      </c>
      <c r="H7" s="48"/>
      <c r="I7" s="48"/>
      <c r="J7" s="48"/>
      <c r="K7" s="46"/>
      <c r="L7" s="46"/>
    </row>
    <row r="8" spans="1:12" ht="12.75">
      <c r="A8" s="47">
        <v>40933</v>
      </c>
      <c r="B8" s="47">
        <v>40933</v>
      </c>
      <c r="C8" s="46">
        <v>40947</v>
      </c>
      <c r="D8" s="12">
        <f t="shared" si="0"/>
        <v>14</v>
      </c>
      <c r="E8" s="45" t="s">
        <v>682</v>
      </c>
      <c r="F8" s="48" t="s">
        <v>708</v>
      </c>
      <c r="H8" s="48"/>
      <c r="I8" s="48"/>
      <c r="J8" s="48"/>
      <c r="K8" s="46"/>
      <c r="L8" s="46"/>
    </row>
    <row r="9" spans="1:12" ht="12.75">
      <c r="A9" s="47">
        <v>40940</v>
      </c>
      <c r="B9" s="47">
        <v>40940</v>
      </c>
      <c r="C9" s="46">
        <v>40954</v>
      </c>
      <c r="D9" s="12">
        <f t="shared" si="0"/>
        <v>14</v>
      </c>
      <c r="E9" s="45" t="s">
        <v>683</v>
      </c>
      <c r="F9" s="48" t="s">
        <v>709</v>
      </c>
      <c r="H9" s="48"/>
      <c r="I9" s="48"/>
      <c r="J9" s="48"/>
      <c r="K9" s="46"/>
      <c r="L9" s="46"/>
    </row>
    <row r="10" spans="1:12" ht="12.75">
      <c r="A10" s="47">
        <v>40947</v>
      </c>
      <c r="B10" s="47">
        <v>40947</v>
      </c>
      <c r="C10" s="46">
        <v>40961</v>
      </c>
      <c r="D10" s="12">
        <f t="shared" si="0"/>
        <v>14</v>
      </c>
      <c r="E10" s="45" t="s">
        <v>684</v>
      </c>
      <c r="F10" s="48" t="s">
        <v>710</v>
      </c>
      <c r="H10" s="48"/>
      <c r="I10" s="48"/>
      <c r="J10" s="48"/>
      <c r="K10" s="46"/>
      <c r="L10" s="46"/>
    </row>
    <row r="11" spans="1:12" ht="12.75">
      <c r="A11" s="47">
        <v>40954</v>
      </c>
      <c r="B11" s="47">
        <v>40954</v>
      </c>
      <c r="C11" s="46">
        <v>40968</v>
      </c>
      <c r="D11" s="12">
        <f t="shared" si="0"/>
        <v>14</v>
      </c>
      <c r="E11" s="45" t="s">
        <v>685</v>
      </c>
      <c r="F11" s="48" t="s">
        <v>711</v>
      </c>
      <c r="H11" s="48"/>
      <c r="I11" s="48"/>
      <c r="J11" s="48"/>
      <c r="K11" s="46"/>
      <c r="L11" s="46"/>
    </row>
    <row r="12" spans="1:12" ht="12.75">
      <c r="A12" s="47">
        <v>40961</v>
      </c>
      <c r="B12" s="47">
        <v>40961</v>
      </c>
      <c r="C12" s="46">
        <v>40975</v>
      </c>
      <c r="D12" s="17">
        <f t="shared" si="0"/>
        <v>14</v>
      </c>
      <c r="E12" s="45" t="s">
        <v>713</v>
      </c>
      <c r="F12" s="48" t="s">
        <v>712</v>
      </c>
      <c r="H12" s="48"/>
      <c r="I12" s="48"/>
      <c r="J12" s="48"/>
      <c r="K12" s="46"/>
      <c r="L12" s="46"/>
    </row>
    <row r="13" spans="1:12" ht="12.75">
      <c r="A13" s="47">
        <v>40968</v>
      </c>
      <c r="B13" s="47">
        <v>40968</v>
      </c>
      <c r="C13" s="46">
        <v>40982</v>
      </c>
      <c r="D13" s="17">
        <f t="shared" si="0"/>
        <v>14</v>
      </c>
      <c r="E13" s="45" t="s">
        <v>715</v>
      </c>
      <c r="F13" s="48" t="s">
        <v>714</v>
      </c>
      <c r="H13" s="48"/>
      <c r="I13" s="48"/>
      <c r="J13" s="48"/>
      <c r="K13" s="46"/>
      <c r="L13" s="46"/>
    </row>
    <row r="14" spans="1:12" ht="12.75">
      <c r="A14" s="47">
        <v>40975</v>
      </c>
      <c r="B14" s="47">
        <v>40975</v>
      </c>
      <c r="C14" s="46">
        <v>40989</v>
      </c>
      <c r="D14" s="17">
        <f t="shared" si="0"/>
        <v>14</v>
      </c>
      <c r="E14" s="45" t="s">
        <v>717</v>
      </c>
      <c r="F14" s="48" t="s">
        <v>716</v>
      </c>
      <c r="H14" s="48"/>
      <c r="I14" s="48"/>
      <c r="J14" s="48"/>
      <c r="K14" s="46"/>
      <c r="L14" s="46"/>
    </row>
    <row r="15" spans="1:12" ht="12.75">
      <c r="A15" s="47">
        <v>40982</v>
      </c>
      <c r="B15" s="47">
        <v>40982</v>
      </c>
      <c r="C15" s="46">
        <v>40996</v>
      </c>
      <c r="D15" s="17">
        <f t="shared" si="0"/>
        <v>14</v>
      </c>
      <c r="E15" s="45" t="s">
        <v>719</v>
      </c>
      <c r="F15" s="48" t="s">
        <v>718</v>
      </c>
      <c r="H15" s="48"/>
      <c r="I15" s="48"/>
      <c r="J15" s="48"/>
      <c r="K15" s="46"/>
      <c r="L15" s="46"/>
    </row>
    <row r="16" spans="1:12" ht="12.75">
      <c r="A16" s="47">
        <v>40989</v>
      </c>
      <c r="B16" s="47">
        <v>40989</v>
      </c>
      <c r="C16" s="46">
        <v>41003</v>
      </c>
      <c r="D16" s="17">
        <f t="shared" si="0"/>
        <v>14</v>
      </c>
      <c r="E16" s="45" t="s">
        <v>721</v>
      </c>
      <c r="F16" s="48" t="s">
        <v>720</v>
      </c>
      <c r="H16" s="48"/>
      <c r="I16" s="48"/>
      <c r="J16" s="48"/>
      <c r="K16" s="46"/>
      <c r="L16" s="46"/>
    </row>
    <row r="17" spans="1:12" ht="12.75">
      <c r="A17" s="47">
        <v>40996</v>
      </c>
      <c r="B17" s="47">
        <v>40996</v>
      </c>
      <c r="C17" s="46">
        <v>41010</v>
      </c>
      <c r="D17" s="17">
        <f t="shared" si="0"/>
        <v>14</v>
      </c>
      <c r="E17" s="45" t="s">
        <v>723</v>
      </c>
      <c r="F17" s="48" t="s">
        <v>722</v>
      </c>
      <c r="H17" s="48"/>
      <c r="I17" s="48"/>
      <c r="J17" s="48"/>
      <c r="K17" s="46"/>
      <c r="L17" s="46"/>
    </row>
    <row r="18" spans="1:12" ht="12.75">
      <c r="A18" s="47">
        <v>41003</v>
      </c>
      <c r="B18" s="47">
        <v>41003</v>
      </c>
      <c r="C18" s="46">
        <v>41017</v>
      </c>
      <c r="D18" s="17">
        <f t="shared" si="0"/>
        <v>14</v>
      </c>
      <c r="E18" s="45" t="s">
        <v>725</v>
      </c>
      <c r="F18" s="48" t="s">
        <v>724</v>
      </c>
      <c r="H18" s="48"/>
      <c r="I18" s="48"/>
      <c r="J18" s="48"/>
      <c r="K18" s="46"/>
      <c r="L18" s="46"/>
    </row>
    <row r="19" spans="1:12" ht="12.75">
      <c r="A19" s="47">
        <v>41010</v>
      </c>
      <c r="B19" s="47">
        <v>41010</v>
      </c>
      <c r="C19" s="46">
        <v>41024</v>
      </c>
      <c r="D19" s="17">
        <f t="shared" si="0"/>
        <v>14</v>
      </c>
      <c r="E19" s="45" t="s">
        <v>727</v>
      </c>
      <c r="F19" s="48" t="s">
        <v>726</v>
      </c>
      <c r="H19" s="50"/>
      <c r="I19" s="50"/>
      <c r="J19" s="50"/>
      <c r="K19" s="50"/>
      <c r="L19" s="50"/>
    </row>
    <row r="20" spans="1:6" ht="12.75">
      <c r="A20" s="47">
        <v>41017</v>
      </c>
      <c r="B20" s="47">
        <v>41017</v>
      </c>
      <c r="C20" s="46">
        <v>41031</v>
      </c>
      <c r="D20" s="17">
        <f t="shared" si="0"/>
        <v>14</v>
      </c>
      <c r="E20" s="45" t="s">
        <v>729</v>
      </c>
      <c r="F20" s="48" t="s">
        <v>728</v>
      </c>
    </row>
    <row r="21" spans="1:6" ht="12.75">
      <c r="A21" s="47">
        <v>41024</v>
      </c>
      <c r="B21" s="47">
        <v>41024</v>
      </c>
      <c r="C21" s="46">
        <v>41038</v>
      </c>
      <c r="D21" s="17">
        <f t="shared" si="0"/>
        <v>14</v>
      </c>
      <c r="E21" s="45" t="s">
        <v>731</v>
      </c>
      <c r="F21" s="48" t="s">
        <v>730</v>
      </c>
    </row>
    <row r="22" spans="1:6" ht="12.75">
      <c r="A22" s="47">
        <v>41031</v>
      </c>
      <c r="B22" s="47">
        <v>41031</v>
      </c>
      <c r="C22" s="46">
        <v>41045</v>
      </c>
      <c r="D22" s="17">
        <f t="shared" si="0"/>
        <v>14</v>
      </c>
      <c r="E22" s="45" t="s">
        <v>733</v>
      </c>
      <c r="F22" s="48" t="s">
        <v>732</v>
      </c>
    </row>
    <row r="23" spans="1:11" ht="12.75">
      <c r="A23" s="47">
        <v>41038</v>
      </c>
      <c r="B23" s="47">
        <v>41038</v>
      </c>
      <c r="C23" s="46">
        <v>41052</v>
      </c>
      <c r="D23" s="17">
        <f t="shared" si="0"/>
        <v>14</v>
      </c>
      <c r="E23" s="45" t="s">
        <v>735</v>
      </c>
      <c r="F23" s="48" t="s">
        <v>734</v>
      </c>
      <c r="H23" s="48"/>
      <c r="I23" s="48"/>
      <c r="J23" s="48"/>
      <c r="K23" s="46"/>
    </row>
    <row r="24" spans="1:11" ht="12.75">
      <c r="A24" s="47">
        <v>41045</v>
      </c>
      <c r="B24" s="47">
        <v>41045</v>
      </c>
      <c r="C24" s="46">
        <v>41059</v>
      </c>
      <c r="D24" s="17">
        <f t="shared" si="0"/>
        <v>14</v>
      </c>
      <c r="E24" s="45" t="s">
        <v>737</v>
      </c>
      <c r="F24" s="48" t="s">
        <v>736</v>
      </c>
      <c r="H24" s="48"/>
      <c r="I24" s="48"/>
      <c r="J24" s="48"/>
      <c r="K24" s="46"/>
    </row>
    <row r="25" spans="1:11" ht="12.75">
      <c r="A25" s="47">
        <v>41052</v>
      </c>
      <c r="B25" s="47">
        <v>41052</v>
      </c>
      <c r="C25" s="46">
        <v>41066</v>
      </c>
      <c r="D25" s="17">
        <f t="shared" si="0"/>
        <v>14</v>
      </c>
      <c r="E25" s="45" t="s">
        <v>739</v>
      </c>
      <c r="F25" s="48" t="s">
        <v>738</v>
      </c>
      <c r="H25" s="48"/>
      <c r="I25" s="48"/>
      <c r="J25" s="48"/>
      <c r="K25" s="46"/>
    </row>
    <row r="26" spans="1:11" ht="12.75">
      <c r="A26" s="47">
        <v>41059</v>
      </c>
      <c r="B26" s="47">
        <v>41059</v>
      </c>
      <c r="C26" s="46">
        <v>41073</v>
      </c>
      <c r="D26" s="17">
        <f t="shared" si="0"/>
        <v>14</v>
      </c>
      <c r="E26" s="45" t="s">
        <v>741</v>
      </c>
      <c r="F26" s="48" t="s">
        <v>740</v>
      </c>
      <c r="H26" s="48"/>
      <c r="I26" s="48"/>
      <c r="J26" s="48"/>
      <c r="K26" s="46"/>
    </row>
    <row r="27" spans="1:11" ht="12.75">
      <c r="A27" s="47">
        <v>41066</v>
      </c>
      <c r="B27" s="47">
        <v>41066</v>
      </c>
      <c r="C27" s="47">
        <v>41080</v>
      </c>
      <c r="D27" s="17">
        <f t="shared" si="0"/>
        <v>14</v>
      </c>
      <c r="E27" s="45" t="s">
        <v>743</v>
      </c>
      <c r="F27" s="48" t="s">
        <v>742</v>
      </c>
      <c r="H27" s="48"/>
      <c r="I27" s="48"/>
      <c r="J27" s="48"/>
      <c r="K27" s="46"/>
    </row>
    <row r="28" spans="1:11" ht="12.75">
      <c r="A28" s="47">
        <v>41073</v>
      </c>
      <c r="B28" s="47">
        <v>41073</v>
      </c>
      <c r="C28" s="47">
        <v>41087</v>
      </c>
      <c r="D28" s="17">
        <f t="shared" si="0"/>
        <v>14</v>
      </c>
      <c r="E28" s="45" t="s">
        <v>745</v>
      </c>
      <c r="F28" s="48" t="s">
        <v>744</v>
      </c>
      <c r="H28" s="48"/>
      <c r="I28" s="48"/>
      <c r="J28" s="48"/>
      <c r="K28" s="46"/>
    </row>
    <row r="29" spans="1:11" ht="12.75">
      <c r="A29" s="47">
        <v>41080</v>
      </c>
      <c r="B29" s="47">
        <v>41080</v>
      </c>
      <c r="C29" s="47">
        <v>41094</v>
      </c>
      <c r="D29" s="17">
        <f t="shared" si="0"/>
        <v>14</v>
      </c>
      <c r="E29" s="45" t="s">
        <v>747</v>
      </c>
      <c r="F29" s="48" t="s">
        <v>746</v>
      </c>
      <c r="H29" s="48"/>
      <c r="I29" s="48"/>
      <c r="J29" s="48"/>
      <c r="K29" s="46"/>
    </row>
    <row r="30" spans="1:11" ht="12.75">
      <c r="A30" s="47">
        <v>41087</v>
      </c>
      <c r="B30" s="47">
        <v>41087</v>
      </c>
      <c r="C30" s="47">
        <v>41101</v>
      </c>
      <c r="D30" s="17">
        <f t="shared" si="0"/>
        <v>14</v>
      </c>
      <c r="E30" s="45" t="s">
        <v>749</v>
      </c>
      <c r="F30" s="48" t="s">
        <v>748</v>
      </c>
      <c r="H30" s="48"/>
      <c r="I30" s="48"/>
      <c r="J30" s="48"/>
      <c r="K30" s="46"/>
    </row>
    <row r="31" spans="1:11" ht="12.75">
      <c r="A31" s="55">
        <v>41094</v>
      </c>
      <c r="B31" s="47">
        <v>41094</v>
      </c>
      <c r="C31" s="47">
        <v>41108</v>
      </c>
      <c r="D31" s="17">
        <f t="shared" si="0"/>
        <v>14</v>
      </c>
      <c r="E31" s="45" t="s">
        <v>751</v>
      </c>
      <c r="F31" s="48" t="s">
        <v>750</v>
      </c>
      <c r="H31" s="48"/>
      <c r="I31" s="48"/>
      <c r="J31" s="48"/>
      <c r="K31" s="46"/>
    </row>
    <row r="32" spans="1:11" ht="12.75">
      <c r="A32" s="47">
        <v>41101</v>
      </c>
      <c r="B32" s="47">
        <v>41101</v>
      </c>
      <c r="C32" s="47">
        <v>41115</v>
      </c>
      <c r="D32" s="17">
        <f t="shared" si="0"/>
        <v>14</v>
      </c>
      <c r="E32" s="45" t="s">
        <v>753</v>
      </c>
      <c r="F32" s="48" t="s">
        <v>752</v>
      </c>
      <c r="H32" s="48"/>
      <c r="I32" s="48"/>
      <c r="J32" s="48"/>
      <c r="K32" s="46"/>
    </row>
    <row r="33" spans="1:11" ht="12.75">
      <c r="A33" s="47">
        <v>41108</v>
      </c>
      <c r="B33" s="47">
        <v>41108</v>
      </c>
      <c r="C33" s="47">
        <v>41122</v>
      </c>
      <c r="D33" s="17">
        <f t="shared" si="0"/>
        <v>14</v>
      </c>
      <c r="E33" s="45" t="s">
        <v>755</v>
      </c>
      <c r="F33" s="48" t="s">
        <v>754</v>
      </c>
      <c r="H33" s="48"/>
      <c r="I33" s="48"/>
      <c r="J33" s="48"/>
      <c r="K33" s="46"/>
    </row>
    <row r="34" spans="1:11" ht="12.75">
      <c r="A34" s="47">
        <v>41115</v>
      </c>
      <c r="B34" s="47">
        <v>41115</v>
      </c>
      <c r="C34" s="47">
        <v>41129</v>
      </c>
      <c r="D34" s="17">
        <f t="shared" si="0"/>
        <v>14</v>
      </c>
      <c r="E34" s="45" t="s">
        <v>757</v>
      </c>
      <c r="F34" s="48" t="s">
        <v>756</v>
      </c>
      <c r="H34" s="48"/>
      <c r="I34" s="48"/>
      <c r="J34" s="48"/>
      <c r="K34" s="46"/>
    </row>
    <row r="35" spans="1:11" ht="12.75">
      <c r="A35" s="47">
        <v>41122</v>
      </c>
      <c r="B35" s="47">
        <v>41122</v>
      </c>
      <c r="C35" s="47">
        <v>41136</v>
      </c>
      <c r="D35" s="17">
        <f t="shared" si="0"/>
        <v>14</v>
      </c>
      <c r="E35" s="45" t="s">
        <v>759</v>
      </c>
      <c r="F35" s="48" t="s">
        <v>758</v>
      </c>
      <c r="H35" s="48"/>
      <c r="I35" s="48"/>
      <c r="J35" s="48"/>
      <c r="K35" s="46"/>
    </row>
    <row r="36" spans="1:11" ht="12.75">
      <c r="A36" s="47">
        <v>41129</v>
      </c>
      <c r="B36" s="47">
        <v>41129</v>
      </c>
      <c r="C36" s="47">
        <v>41143</v>
      </c>
      <c r="D36" s="17">
        <f t="shared" si="0"/>
        <v>14</v>
      </c>
      <c r="E36" s="45" t="s">
        <v>761</v>
      </c>
      <c r="F36" s="48" t="s">
        <v>760</v>
      </c>
      <c r="H36" s="48"/>
      <c r="I36" s="48"/>
      <c r="J36" s="48"/>
      <c r="K36" s="46"/>
    </row>
    <row r="37" spans="1:11" ht="12.75">
      <c r="A37" s="47">
        <v>41136</v>
      </c>
      <c r="B37" s="47">
        <v>41136</v>
      </c>
      <c r="C37" s="47">
        <v>41150</v>
      </c>
      <c r="D37" s="17">
        <f aca="true" t="shared" si="1" ref="D37:D56">+C37-B37</f>
        <v>14</v>
      </c>
      <c r="E37" s="45" t="s">
        <v>763</v>
      </c>
      <c r="F37" s="48" t="s">
        <v>762</v>
      </c>
      <c r="H37" s="48"/>
      <c r="I37" s="48"/>
      <c r="J37" s="48"/>
      <c r="K37" s="46"/>
    </row>
    <row r="38" spans="1:11" ht="12.75">
      <c r="A38" s="47">
        <v>41143</v>
      </c>
      <c r="B38" s="47">
        <v>41143</v>
      </c>
      <c r="C38" s="47">
        <v>41157</v>
      </c>
      <c r="D38" s="17">
        <f t="shared" si="1"/>
        <v>14</v>
      </c>
      <c r="E38" s="45" t="s">
        <v>765</v>
      </c>
      <c r="F38" s="48" t="s">
        <v>764</v>
      </c>
      <c r="H38" s="50"/>
      <c r="I38" s="50"/>
      <c r="J38" s="50"/>
      <c r="K38" s="50"/>
    </row>
    <row r="39" spans="1:6" ht="12.75">
      <c r="A39" s="47">
        <v>41150</v>
      </c>
      <c r="B39" s="47">
        <v>41150</v>
      </c>
      <c r="C39" s="47">
        <v>41164</v>
      </c>
      <c r="D39" s="17">
        <f t="shared" si="1"/>
        <v>14</v>
      </c>
      <c r="E39" s="45" t="s">
        <v>767</v>
      </c>
      <c r="F39" s="48" t="s">
        <v>766</v>
      </c>
    </row>
    <row r="40" spans="1:6" ht="12.75">
      <c r="A40" s="47">
        <v>41157</v>
      </c>
      <c r="B40" s="47">
        <v>41157</v>
      </c>
      <c r="C40" s="47">
        <v>41171</v>
      </c>
      <c r="D40" s="17">
        <f t="shared" si="1"/>
        <v>14</v>
      </c>
      <c r="E40" s="45" t="s">
        <v>769</v>
      </c>
      <c r="F40" s="48" t="s">
        <v>768</v>
      </c>
    </row>
    <row r="41" spans="1:6" ht="12.75">
      <c r="A41" s="47">
        <v>41164</v>
      </c>
      <c r="B41" s="47">
        <v>41164</v>
      </c>
      <c r="C41" s="47">
        <v>41178</v>
      </c>
      <c r="D41" s="17">
        <f t="shared" si="1"/>
        <v>14</v>
      </c>
      <c r="E41" s="45" t="s">
        <v>771</v>
      </c>
      <c r="F41" s="48" t="s">
        <v>770</v>
      </c>
    </row>
    <row r="42" spans="1:8" ht="15">
      <c r="A42" s="47">
        <v>41171</v>
      </c>
      <c r="B42" s="47">
        <v>41171</v>
      </c>
      <c r="C42" s="47">
        <v>41185</v>
      </c>
      <c r="D42" s="17">
        <f t="shared" si="1"/>
        <v>14</v>
      </c>
      <c r="E42" s="45" t="s">
        <v>773</v>
      </c>
      <c r="F42" s="48" t="s">
        <v>772</v>
      </c>
      <c r="H42" s="56"/>
    </row>
    <row r="43" spans="1:13" ht="12.75">
      <c r="A43" s="47">
        <v>41178</v>
      </c>
      <c r="B43" s="57">
        <v>41178</v>
      </c>
      <c r="C43" s="46">
        <v>41192</v>
      </c>
      <c r="D43" s="17">
        <f t="shared" si="1"/>
        <v>14</v>
      </c>
      <c r="E43" s="45" t="s">
        <v>775</v>
      </c>
      <c r="F43" s="48" t="s">
        <v>774</v>
      </c>
      <c r="M43" s="48"/>
    </row>
    <row r="44" spans="1:13" ht="12.75">
      <c r="A44" s="47">
        <v>41185</v>
      </c>
      <c r="B44" s="47">
        <v>41185</v>
      </c>
      <c r="C44" s="46">
        <v>41199</v>
      </c>
      <c r="D44" s="17">
        <f t="shared" si="1"/>
        <v>14</v>
      </c>
      <c r="E44" s="45" t="s">
        <v>777</v>
      </c>
      <c r="F44" s="48" t="s">
        <v>776</v>
      </c>
      <c r="M44" s="48"/>
    </row>
    <row r="45" spans="1:13" ht="12.75">
      <c r="A45" s="47">
        <v>41192</v>
      </c>
      <c r="B45" s="47">
        <v>41192</v>
      </c>
      <c r="C45" s="47">
        <v>41206</v>
      </c>
      <c r="D45" s="17">
        <f t="shared" si="1"/>
        <v>14</v>
      </c>
      <c r="E45" s="45" t="s">
        <v>779</v>
      </c>
      <c r="F45" s="48" t="s">
        <v>778</v>
      </c>
      <c r="H45" s="48"/>
      <c r="I45" s="48"/>
      <c r="J45" s="48"/>
      <c r="K45" s="46"/>
      <c r="M45" s="48"/>
    </row>
    <row r="46" spans="1:13" ht="12.75">
      <c r="A46" s="47">
        <v>41199</v>
      </c>
      <c r="B46" s="47">
        <v>41199</v>
      </c>
      <c r="C46" s="47">
        <v>41213</v>
      </c>
      <c r="D46" s="17">
        <f t="shared" si="1"/>
        <v>14</v>
      </c>
      <c r="E46" s="45" t="s">
        <v>781</v>
      </c>
      <c r="F46" s="48" t="s">
        <v>780</v>
      </c>
      <c r="H46" s="48"/>
      <c r="I46" s="48"/>
      <c r="J46" s="48"/>
      <c r="K46" s="46"/>
      <c r="M46" s="48"/>
    </row>
    <row r="47" spans="1:13" ht="12.75">
      <c r="A47" s="47">
        <v>41206</v>
      </c>
      <c r="B47" s="47">
        <v>41206</v>
      </c>
      <c r="C47" s="47">
        <v>41220</v>
      </c>
      <c r="D47" s="17">
        <f t="shared" si="1"/>
        <v>14</v>
      </c>
      <c r="E47" s="45" t="s">
        <v>783</v>
      </c>
      <c r="F47" s="48" t="s">
        <v>782</v>
      </c>
      <c r="H47" s="48"/>
      <c r="I47" s="48"/>
      <c r="J47" s="48"/>
      <c r="K47" s="46"/>
      <c r="M47" s="48"/>
    </row>
    <row r="48" spans="1:13" ht="12.75">
      <c r="A48" s="47">
        <v>41213</v>
      </c>
      <c r="B48" s="47">
        <v>41213</v>
      </c>
      <c r="C48" s="47">
        <v>41227</v>
      </c>
      <c r="D48" s="17">
        <f t="shared" si="1"/>
        <v>14</v>
      </c>
      <c r="E48" s="45" t="s">
        <v>785</v>
      </c>
      <c r="F48" s="48" t="s">
        <v>784</v>
      </c>
      <c r="H48" s="48"/>
      <c r="I48" s="48"/>
      <c r="J48" s="48"/>
      <c r="K48" s="46"/>
      <c r="M48" s="48"/>
    </row>
    <row r="49" spans="1:13" ht="12.75">
      <c r="A49" s="55">
        <v>41220</v>
      </c>
      <c r="B49" s="47">
        <v>41220</v>
      </c>
      <c r="C49" s="47">
        <v>41234</v>
      </c>
      <c r="D49" s="17">
        <f t="shared" si="1"/>
        <v>14</v>
      </c>
      <c r="E49" s="45" t="s">
        <v>787</v>
      </c>
      <c r="F49" s="48" t="s">
        <v>786</v>
      </c>
      <c r="H49" s="48"/>
      <c r="I49" s="48"/>
      <c r="J49" s="48"/>
      <c r="K49" s="46"/>
      <c r="M49" s="48"/>
    </row>
    <row r="50" spans="1:13" ht="12.75">
      <c r="A50" s="47">
        <v>41227</v>
      </c>
      <c r="B50" s="47">
        <v>41227</v>
      </c>
      <c r="C50" s="47">
        <v>41241</v>
      </c>
      <c r="D50" s="17">
        <f t="shared" si="1"/>
        <v>14</v>
      </c>
      <c r="E50" s="45" t="s">
        <v>789</v>
      </c>
      <c r="F50" s="48" t="s">
        <v>788</v>
      </c>
      <c r="H50" s="48"/>
      <c r="I50" s="48"/>
      <c r="J50" s="48"/>
      <c r="K50" s="46"/>
      <c r="M50" s="48"/>
    </row>
    <row r="51" spans="1:13" ht="12.75">
      <c r="A51" s="47">
        <v>41234</v>
      </c>
      <c r="B51" s="47">
        <v>41234</v>
      </c>
      <c r="C51" s="47">
        <v>41248</v>
      </c>
      <c r="D51" s="17">
        <f t="shared" si="1"/>
        <v>14</v>
      </c>
      <c r="E51" s="45" t="s">
        <v>791</v>
      </c>
      <c r="F51" s="48" t="s">
        <v>790</v>
      </c>
      <c r="H51" s="48"/>
      <c r="I51" s="48"/>
      <c r="J51" s="48"/>
      <c r="K51" s="46"/>
      <c r="M51" s="48"/>
    </row>
    <row r="52" spans="1:13" ht="12.75">
      <c r="A52" s="47">
        <v>41241</v>
      </c>
      <c r="B52" s="47">
        <v>41241</v>
      </c>
      <c r="C52" s="47">
        <v>41255</v>
      </c>
      <c r="D52" s="17">
        <f t="shared" si="1"/>
        <v>14</v>
      </c>
      <c r="E52" s="45" t="s">
        <v>793</v>
      </c>
      <c r="F52" s="48" t="s">
        <v>792</v>
      </c>
      <c r="H52" s="48"/>
      <c r="I52" s="48"/>
      <c r="J52" s="48"/>
      <c r="K52" s="46"/>
      <c r="M52" s="48"/>
    </row>
    <row r="53" spans="1:13" ht="12.75">
      <c r="A53" s="47">
        <v>41248</v>
      </c>
      <c r="B53" s="47">
        <v>41248</v>
      </c>
      <c r="C53" s="47">
        <v>41262</v>
      </c>
      <c r="D53" s="17">
        <f t="shared" si="1"/>
        <v>14</v>
      </c>
      <c r="E53" s="45" t="s">
        <v>795</v>
      </c>
      <c r="F53" s="48" t="s">
        <v>794</v>
      </c>
      <c r="H53" s="48"/>
      <c r="I53" s="48"/>
      <c r="J53" s="48"/>
      <c r="K53" s="46"/>
      <c r="M53" s="48"/>
    </row>
    <row r="54" spans="1:13" ht="12.75">
      <c r="A54" s="47">
        <v>41255</v>
      </c>
      <c r="B54" s="47">
        <v>41255</v>
      </c>
      <c r="C54" s="47">
        <v>41270</v>
      </c>
      <c r="D54" s="17">
        <f t="shared" si="1"/>
        <v>15</v>
      </c>
      <c r="E54" s="45" t="s">
        <v>797</v>
      </c>
      <c r="F54" s="48" t="s">
        <v>796</v>
      </c>
      <c r="H54" s="48"/>
      <c r="I54" s="48"/>
      <c r="J54" s="48"/>
      <c r="K54" s="46"/>
      <c r="M54" s="48"/>
    </row>
    <row r="55" spans="1:13" ht="12.75">
      <c r="A55" s="47">
        <v>41262</v>
      </c>
      <c r="B55" s="47">
        <v>41262</v>
      </c>
      <c r="C55" s="47">
        <v>41276</v>
      </c>
      <c r="D55" s="17">
        <f t="shared" si="1"/>
        <v>14</v>
      </c>
      <c r="E55" s="45" t="s">
        <v>799</v>
      </c>
      <c r="F55" s="48" t="s">
        <v>798</v>
      </c>
      <c r="H55" s="48"/>
      <c r="I55" s="48"/>
      <c r="J55" s="48"/>
      <c r="K55" s="46"/>
      <c r="M55" s="48"/>
    </row>
    <row r="56" spans="1:13" ht="12.75">
      <c r="A56" s="47">
        <v>41270</v>
      </c>
      <c r="B56" s="47">
        <v>41270</v>
      </c>
      <c r="C56" s="47">
        <v>41283</v>
      </c>
      <c r="D56" s="17">
        <f t="shared" si="1"/>
        <v>13</v>
      </c>
      <c r="E56" s="45" t="s">
        <v>801</v>
      </c>
      <c r="F56" s="48" t="s">
        <v>800</v>
      </c>
      <c r="H56" s="50"/>
      <c r="I56" s="50"/>
      <c r="J56" s="50"/>
      <c r="K56" s="50"/>
      <c r="M56" s="48"/>
    </row>
    <row r="57" spans="1:13" ht="12.75">
      <c r="A57" s="47"/>
      <c r="B57" s="47"/>
      <c r="C57" s="47"/>
      <c r="D57" s="17"/>
      <c r="E57" s="45"/>
      <c r="F57" s="48"/>
      <c r="M57" s="48"/>
    </row>
    <row r="58" spans="1:13" ht="12.75">
      <c r="A58" s="47"/>
      <c r="B58" s="57"/>
      <c r="C58" s="46"/>
      <c r="D58" s="17"/>
      <c r="E58" s="45"/>
      <c r="F58" s="48"/>
      <c r="M58" s="48"/>
    </row>
    <row r="59" spans="1:6" ht="12.75">
      <c r="A59" s="47"/>
      <c r="B59" s="47"/>
      <c r="C59" s="46"/>
      <c r="D59" s="17"/>
      <c r="E59" s="45"/>
      <c r="F59" s="48"/>
    </row>
    <row r="60" spans="1:8" ht="15">
      <c r="A60" s="47"/>
      <c r="B60" s="47"/>
      <c r="C60" s="47"/>
      <c r="D60" s="17"/>
      <c r="E60" s="45"/>
      <c r="F60" s="48"/>
      <c r="H60" s="56"/>
    </row>
    <row r="61" spans="1:6" ht="12.75">
      <c r="A61" s="47"/>
      <c r="B61" s="47"/>
      <c r="C61" s="47"/>
      <c r="D61" s="17"/>
      <c r="E61" s="45"/>
      <c r="F61" s="48"/>
    </row>
    <row r="62" spans="1:6" ht="12.75">
      <c r="A62" s="47"/>
      <c r="B62" s="47"/>
      <c r="C62" s="47"/>
      <c r="D62" s="17"/>
      <c r="E62" s="45"/>
      <c r="F62" s="48"/>
    </row>
    <row r="63" spans="1:11" ht="12.75">
      <c r="A63" s="47"/>
      <c r="B63" s="47"/>
      <c r="C63" s="47"/>
      <c r="D63" s="17"/>
      <c r="E63" s="45"/>
      <c r="F63" s="48"/>
      <c r="H63" s="48"/>
      <c r="I63" s="48"/>
      <c r="J63" s="48"/>
      <c r="K63" s="46"/>
    </row>
    <row r="64" spans="1:11" ht="12.75">
      <c r="A64" s="47"/>
      <c r="B64" s="47"/>
      <c r="C64" s="47"/>
      <c r="D64" s="17"/>
      <c r="E64" s="45"/>
      <c r="F64" s="48"/>
      <c r="H64" s="48"/>
      <c r="I64" s="48"/>
      <c r="J64" s="48"/>
      <c r="K64" s="46"/>
    </row>
    <row r="65" spans="1:11" ht="12.75">
      <c r="A65" s="47"/>
      <c r="B65" s="47"/>
      <c r="C65" s="47"/>
      <c r="D65" s="17"/>
      <c r="E65" s="45"/>
      <c r="F65" s="48"/>
      <c r="H65" s="48"/>
      <c r="I65" s="48"/>
      <c r="J65" s="48"/>
      <c r="K65" s="46"/>
    </row>
    <row r="66" spans="1:11" ht="12.75">
      <c r="A66" s="47"/>
      <c r="B66" s="47"/>
      <c r="C66" s="47"/>
      <c r="D66" s="17"/>
      <c r="E66" s="45"/>
      <c r="F66" s="48"/>
      <c r="H66" s="48"/>
      <c r="I66" s="48"/>
      <c r="J66" s="48"/>
      <c r="K66" s="46"/>
    </row>
    <row r="67" spans="1:11" ht="12.75">
      <c r="A67" s="47"/>
      <c r="B67" s="47"/>
      <c r="C67" s="47"/>
      <c r="D67" s="17"/>
      <c r="E67" s="45"/>
      <c r="F67" s="48"/>
      <c r="H67" s="48"/>
      <c r="I67" s="48"/>
      <c r="J67" s="48"/>
      <c r="K67" s="46"/>
    </row>
    <row r="68" spans="1:11" ht="12.75">
      <c r="A68" s="47"/>
      <c r="B68" s="47"/>
      <c r="C68" s="47"/>
      <c r="D68" s="17"/>
      <c r="E68" s="45"/>
      <c r="F68" s="48"/>
      <c r="H68" s="48"/>
      <c r="I68" s="48"/>
      <c r="J68" s="48"/>
      <c r="K68" s="46"/>
    </row>
    <row r="69" spans="1:11" ht="12.75">
      <c r="A69" s="47"/>
      <c r="B69" s="47"/>
      <c r="C69" s="47"/>
      <c r="D69" s="17"/>
      <c r="E69" s="45"/>
      <c r="F69" s="48"/>
      <c r="H69" s="48"/>
      <c r="I69" s="48"/>
      <c r="J69" s="48"/>
      <c r="K69" s="46"/>
    </row>
    <row r="70" spans="1:11" ht="12.75">
      <c r="A70" s="47"/>
      <c r="B70" s="47"/>
      <c r="C70" s="47"/>
      <c r="D70" s="17"/>
      <c r="E70" s="45"/>
      <c r="F70" s="48"/>
      <c r="H70" s="48"/>
      <c r="I70" s="48"/>
      <c r="J70" s="48"/>
      <c r="K70" s="46"/>
    </row>
    <row r="71" spans="1:11" ht="12.75">
      <c r="A71" s="47"/>
      <c r="B71" s="47"/>
      <c r="C71" s="47"/>
      <c r="D71" s="17"/>
      <c r="E71" s="45"/>
      <c r="F71" s="48"/>
      <c r="H71" s="48"/>
      <c r="I71" s="48"/>
      <c r="J71" s="48"/>
      <c r="K71" s="46"/>
    </row>
    <row r="72" spans="1:11" ht="12.75">
      <c r="A72" s="47"/>
      <c r="E72" s="45"/>
      <c r="F72" s="48"/>
      <c r="H72" s="48"/>
      <c r="I72" s="48"/>
      <c r="J72" s="48"/>
      <c r="K72" s="46"/>
    </row>
    <row r="73" spans="1:11" ht="12.75">
      <c r="A73" s="47"/>
      <c r="H73" s="48"/>
      <c r="I73" s="48"/>
      <c r="J73" s="48"/>
      <c r="K73" s="46"/>
    </row>
    <row r="74" ht="12.75">
      <c r="A74" s="55"/>
    </row>
    <row r="75" ht="12.75">
      <c r="A75" s="47"/>
    </row>
    <row r="76" ht="12.75">
      <c r="A76" s="47"/>
    </row>
    <row r="77" ht="12.75">
      <c r="A77" s="47"/>
    </row>
    <row r="78" ht="12.75">
      <c r="A78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29.8515625" style="49" customWidth="1"/>
    <col min="2" max="2" width="15.140625" style="49" bestFit="1" customWidth="1"/>
    <col min="3" max="3" width="14.421875" style="49" customWidth="1"/>
    <col min="4" max="4" width="18.421875" style="0" bestFit="1" customWidth="1"/>
    <col min="5" max="5" width="14.00390625" style="49" bestFit="1" customWidth="1"/>
    <col min="6" max="6" width="14.140625" style="49" bestFit="1" customWidth="1"/>
    <col min="7" max="7" width="13.7109375" style="0" bestFit="1" customWidth="1"/>
    <col min="8" max="9" width="10.140625" style="0" bestFit="1" customWidth="1"/>
    <col min="11" max="11" width="10.140625" style="0" bestFit="1" customWidth="1"/>
  </cols>
  <sheetData>
    <row r="1" spans="1:7" ht="23.25">
      <c r="A1" s="87" t="s">
        <v>4</v>
      </c>
      <c r="B1" s="88"/>
      <c r="C1" s="88"/>
      <c r="D1" s="49"/>
      <c r="G1" s="32"/>
    </row>
    <row r="2" spans="1:7" ht="23.25">
      <c r="A2" s="87" t="s">
        <v>853</v>
      </c>
      <c r="B2" s="88"/>
      <c r="C2" s="88"/>
      <c r="D2" s="49"/>
      <c r="G2" s="32"/>
    </row>
    <row r="3" spans="1:6" ht="12.75">
      <c r="A3" s="58" t="s">
        <v>2</v>
      </c>
      <c r="B3" s="58" t="s">
        <v>0</v>
      </c>
      <c r="C3" s="14" t="s">
        <v>1</v>
      </c>
      <c r="D3" s="14" t="s">
        <v>3</v>
      </c>
      <c r="E3" s="14" t="s">
        <v>29</v>
      </c>
      <c r="F3" s="14" t="s">
        <v>30</v>
      </c>
    </row>
    <row r="4" spans="1:6" ht="12.75">
      <c r="A4" s="58" t="s">
        <v>847</v>
      </c>
      <c r="B4" s="58" t="s">
        <v>848</v>
      </c>
      <c r="C4" s="14" t="s">
        <v>849</v>
      </c>
      <c r="D4" s="14" t="s">
        <v>850</v>
      </c>
      <c r="E4" s="14" t="s">
        <v>851</v>
      </c>
      <c r="F4" s="14" t="s">
        <v>852</v>
      </c>
    </row>
    <row r="5" spans="1:6" ht="12.75">
      <c r="A5" s="46" t="s">
        <v>804</v>
      </c>
      <c r="B5" s="46">
        <v>41276</v>
      </c>
      <c r="C5" s="46">
        <v>41290</v>
      </c>
      <c r="D5" s="17">
        <f aca="true" t="shared" si="0" ref="D5:D57">+C5-B5</f>
        <v>14</v>
      </c>
      <c r="E5" s="48" t="s">
        <v>803</v>
      </c>
      <c r="F5" s="48" t="s">
        <v>802</v>
      </c>
    </row>
    <row r="6" spans="1:6" ht="12.75">
      <c r="A6" s="46" t="s">
        <v>808</v>
      </c>
      <c r="B6" s="59">
        <v>41283</v>
      </c>
      <c r="C6" s="46">
        <v>41297</v>
      </c>
      <c r="D6" s="17">
        <f t="shared" si="0"/>
        <v>14</v>
      </c>
      <c r="E6" s="48" t="s">
        <v>807</v>
      </c>
      <c r="F6" s="48" t="s">
        <v>806</v>
      </c>
    </row>
    <row r="7" spans="1:6" ht="12.75">
      <c r="A7" s="46" t="s">
        <v>805</v>
      </c>
      <c r="B7" s="46">
        <v>41290</v>
      </c>
      <c r="C7" s="46">
        <v>41304</v>
      </c>
      <c r="D7" s="17">
        <f t="shared" si="0"/>
        <v>14</v>
      </c>
      <c r="E7" s="48" t="s">
        <v>811</v>
      </c>
      <c r="F7" s="48" t="s">
        <v>810</v>
      </c>
    </row>
    <row r="8" spans="1:6" ht="12.75">
      <c r="A8" s="46" t="s">
        <v>809</v>
      </c>
      <c r="B8" s="46">
        <v>41297</v>
      </c>
      <c r="C8" s="46">
        <v>41311</v>
      </c>
      <c r="D8" s="17">
        <f t="shared" si="0"/>
        <v>14</v>
      </c>
      <c r="E8" s="48" t="s">
        <v>814</v>
      </c>
      <c r="F8" s="48" t="s">
        <v>813</v>
      </c>
    </row>
    <row r="9" spans="1:6" ht="12.75">
      <c r="A9" s="46" t="s">
        <v>812</v>
      </c>
      <c r="B9" s="46">
        <v>41304</v>
      </c>
      <c r="C9" s="46">
        <v>41318</v>
      </c>
      <c r="D9" s="17">
        <f t="shared" si="0"/>
        <v>14</v>
      </c>
      <c r="E9" s="48" t="s">
        <v>817</v>
      </c>
      <c r="F9" s="48" t="s">
        <v>816</v>
      </c>
    </row>
    <row r="10" spans="1:6" ht="12.75">
      <c r="A10" s="46" t="s">
        <v>815</v>
      </c>
      <c r="B10" s="46">
        <v>41311</v>
      </c>
      <c r="C10" s="46">
        <v>41325</v>
      </c>
      <c r="D10" s="17">
        <f t="shared" si="0"/>
        <v>14</v>
      </c>
      <c r="E10" s="48" t="s">
        <v>820</v>
      </c>
      <c r="F10" s="48" t="s">
        <v>819</v>
      </c>
    </row>
    <row r="11" spans="1:6" ht="12.75">
      <c r="A11" s="46" t="s">
        <v>818</v>
      </c>
      <c r="B11" s="46">
        <v>41318</v>
      </c>
      <c r="C11" s="46">
        <v>41332</v>
      </c>
      <c r="D11" s="17">
        <f t="shared" si="0"/>
        <v>14</v>
      </c>
      <c r="E11" s="48" t="s">
        <v>823</v>
      </c>
      <c r="F11" s="48" t="s">
        <v>822</v>
      </c>
    </row>
    <row r="12" spans="1:6" ht="12.75">
      <c r="A12" s="46" t="s">
        <v>821</v>
      </c>
      <c r="B12" s="46">
        <v>41325</v>
      </c>
      <c r="C12" s="46">
        <v>41339</v>
      </c>
      <c r="D12" s="17">
        <f t="shared" si="0"/>
        <v>14</v>
      </c>
      <c r="E12" s="48" t="s">
        <v>826</v>
      </c>
      <c r="F12" s="48" t="s">
        <v>825</v>
      </c>
    </row>
    <row r="13" spans="1:6" ht="12.75">
      <c r="A13" s="46" t="s">
        <v>824</v>
      </c>
      <c r="B13" s="46">
        <v>41332</v>
      </c>
      <c r="C13" s="46">
        <v>41346</v>
      </c>
      <c r="D13" s="17">
        <f t="shared" si="0"/>
        <v>14</v>
      </c>
      <c r="E13" s="48" t="s">
        <v>829</v>
      </c>
      <c r="F13" s="48" t="s">
        <v>828</v>
      </c>
    </row>
    <row r="14" spans="1:6" ht="12.75">
      <c r="A14" s="46" t="s">
        <v>827</v>
      </c>
      <c r="B14" s="46">
        <v>41339</v>
      </c>
      <c r="C14" s="46">
        <v>41353</v>
      </c>
      <c r="D14" s="17">
        <f t="shared" si="0"/>
        <v>14</v>
      </c>
      <c r="E14" s="48" t="s">
        <v>832</v>
      </c>
      <c r="F14" s="48" t="s">
        <v>831</v>
      </c>
    </row>
    <row r="15" spans="1:6" ht="12.75">
      <c r="A15" s="46" t="s">
        <v>830</v>
      </c>
      <c r="B15" s="46">
        <v>41346</v>
      </c>
      <c r="C15" s="46">
        <v>41360</v>
      </c>
      <c r="D15" s="17">
        <f t="shared" si="0"/>
        <v>14</v>
      </c>
      <c r="E15" s="48" t="s">
        <v>835</v>
      </c>
      <c r="F15" s="48" t="s">
        <v>834</v>
      </c>
    </row>
    <row r="16" spans="1:6" ht="12.75">
      <c r="A16" s="46" t="s">
        <v>833</v>
      </c>
      <c r="B16" s="46">
        <v>41353</v>
      </c>
      <c r="C16" s="46">
        <v>41367</v>
      </c>
      <c r="D16" s="17">
        <f t="shared" si="0"/>
        <v>14</v>
      </c>
      <c r="E16" s="48" t="s">
        <v>838</v>
      </c>
      <c r="F16" s="48" t="s">
        <v>837</v>
      </c>
    </row>
    <row r="17" spans="1:6" ht="12.75">
      <c r="A17" s="46" t="s">
        <v>836</v>
      </c>
      <c r="B17" s="46">
        <v>41360</v>
      </c>
      <c r="C17" s="46">
        <v>41374</v>
      </c>
      <c r="D17" s="17">
        <f t="shared" si="0"/>
        <v>14</v>
      </c>
      <c r="E17" s="48" t="s">
        <v>841</v>
      </c>
      <c r="F17" s="48" t="s">
        <v>840</v>
      </c>
    </row>
    <row r="18" spans="1:6" ht="12.75">
      <c r="A18" s="46" t="s">
        <v>839</v>
      </c>
      <c r="B18" s="46">
        <v>41367</v>
      </c>
      <c r="C18" s="46">
        <v>41381</v>
      </c>
      <c r="D18" s="17">
        <f t="shared" si="0"/>
        <v>14</v>
      </c>
      <c r="E18" s="48" t="s">
        <v>844</v>
      </c>
      <c r="F18" s="48" t="s">
        <v>843</v>
      </c>
    </row>
    <row r="19" spans="1:6" ht="12.75">
      <c r="A19" s="46" t="s">
        <v>842</v>
      </c>
      <c r="B19" s="46">
        <v>41374</v>
      </c>
      <c r="C19" s="46">
        <v>41388</v>
      </c>
      <c r="D19" s="17">
        <f t="shared" si="0"/>
        <v>14</v>
      </c>
      <c r="E19" s="48" t="s">
        <v>846</v>
      </c>
      <c r="F19" s="48" t="s">
        <v>845</v>
      </c>
    </row>
    <row r="20" spans="1:6" ht="12.75">
      <c r="A20" s="60">
        <v>41381</v>
      </c>
      <c r="B20" s="60">
        <v>41381</v>
      </c>
      <c r="C20" s="60">
        <v>41396</v>
      </c>
      <c r="D20" s="20">
        <f t="shared" si="0"/>
        <v>15</v>
      </c>
      <c r="E20" s="62" t="s">
        <v>864</v>
      </c>
      <c r="F20" s="62" t="s">
        <v>854</v>
      </c>
    </row>
    <row r="21" spans="1:6" ht="12.75">
      <c r="A21" s="60">
        <v>41388</v>
      </c>
      <c r="B21" s="60">
        <v>41388</v>
      </c>
      <c r="C21" s="60">
        <v>41402</v>
      </c>
      <c r="D21" s="20">
        <f t="shared" si="0"/>
        <v>14</v>
      </c>
      <c r="E21" s="62" t="s">
        <v>865</v>
      </c>
      <c r="F21" s="62" t="s">
        <v>855</v>
      </c>
    </row>
    <row r="22" spans="1:6" ht="12.75">
      <c r="A22" s="60">
        <v>41396</v>
      </c>
      <c r="B22" s="60">
        <v>41396</v>
      </c>
      <c r="C22" s="60">
        <v>41409</v>
      </c>
      <c r="D22" s="20">
        <f t="shared" si="0"/>
        <v>13</v>
      </c>
      <c r="E22" s="62" t="s">
        <v>866</v>
      </c>
      <c r="F22" s="62" t="s">
        <v>856</v>
      </c>
    </row>
    <row r="23" spans="1:6" ht="12.75">
      <c r="A23" s="60">
        <v>41402</v>
      </c>
      <c r="B23" s="60">
        <v>41402</v>
      </c>
      <c r="C23" s="60">
        <v>41416</v>
      </c>
      <c r="D23" s="20">
        <f t="shared" si="0"/>
        <v>14</v>
      </c>
      <c r="E23" s="62" t="s">
        <v>867</v>
      </c>
      <c r="F23" s="62" t="s">
        <v>857</v>
      </c>
    </row>
    <row r="24" spans="1:6" ht="12.75">
      <c r="A24" s="60">
        <v>41409</v>
      </c>
      <c r="B24" s="60">
        <v>41409</v>
      </c>
      <c r="C24" s="60">
        <v>41423</v>
      </c>
      <c r="D24" s="20">
        <f t="shared" si="0"/>
        <v>14</v>
      </c>
      <c r="E24" s="62" t="s">
        <v>868</v>
      </c>
      <c r="F24" s="62" t="s">
        <v>858</v>
      </c>
    </row>
    <row r="25" spans="1:6" ht="12.75">
      <c r="A25" s="60">
        <v>41416</v>
      </c>
      <c r="B25" s="60">
        <v>41416</v>
      </c>
      <c r="C25" s="60">
        <v>41430</v>
      </c>
      <c r="D25" s="20">
        <f t="shared" si="0"/>
        <v>14</v>
      </c>
      <c r="E25" s="62" t="s">
        <v>869</v>
      </c>
      <c r="F25" s="62" t="s">
        <v>859</v>
      </c>
    </row>
    <row r="26" spans="1:6" ht="12.75">
      <c r="A26" s="60">
        <v>41423</v>
      </c>
      <c r="B26" s="60">
        <v>41423</v>
      </c>
      <c r="C26" s="60">
        <v>41437</v>
      </c>
      <c r="D26" s="20">
        <f t="shared" si="0"/>
        <v>14</v>
      </c>
      <c r="E26" s="62" t="s">
        <v>870</v>
      </c>
      <c r="F26" s="62" t="s">
        <v>860</v>
      </c>
    </row>
    <row r="27" spans="1:6" ht="12.75">
      <c r="A27" s="60">
        <v>41430</v>
      </c>
      <c r="B27" s="60">
        <v>41430</v>
      </c>
      <c r="C27" s="60">
        <v>41444</v>
      </c>
      <c r="D27" s="20">
        <f t="shared" si="0"/>
        <v>14</v>
      </c>
      <c r="E27" s="62" t="s">
        <v>871</v>
      </c>
      <c r="F27" s="62" t="s">
        <v>861</v>
      </c>
    </row>
    <row r="28" spans="1:6" ht="12.75">
      <c r="A28" s="60">
        <v>41437</v>
      </c>
      <c r="B28" s="60">
        <v>41437</v>
      </c>
      <c r="C28" s="60">
        <v>41451</v>
      </c>
      <c r="D28" s="20">
        <f t="shared" si="0"/>
        <v>14</v>
      </c>
      <c r="E28" s="62" t="s">
        <v>872</v>
      </c>
      <c r="F28" s="62" t="s">
        <v>862</v>
      </c>
    </row>
    <row r="29" spans="1:6" ht="12.75">
      <c r="A29" s="60">
        <v>41444</v>
      </c>
      <c r="B29" s="60">
        <v>41444</v>
      </c>
      <c r="C29" s="60">
        <v>41458</v>
      </c>
      <c r="D29" s="20">
        <f t="shared" si="0"/>
        <v>14</v>
      </c>
      <c r="E29" s="62" t="s">
        <v>873</v>
      </c>
      <c r="F29" s="62" t="s">
        <v>863</v>
      </c>
    </row>
    <row r="30" spans="1:6" ht="12.75">
      <c r="A30" s="63">
        <v>41451</v>
      </c>
      <c r="B30" s="63">
        <v>41451</v>
      </c>
      <c r="C30" s="68">
        <v>41465</v>
      </c>
      <c r="D30" s="20">
        <f t="shared" si="0"/>
        <v>14</v>
      </c>
      <c r="E30" s="64" t="s">
        <v>889</v>
      </c>
      <c r="F30" s="64" t="s">
        <v>874</v>
      </c>
    </row>
    <row r="31" spans="1:6" ht="12.75">
      <c r="A31" s="63">
        <v>41458</v>
      </c>
      <c r="B31" s="63">
        <v>41458</v>
      </c>
      <c r="C31" s="68">
        <v>41472</v>
      </c>
      <c r="D31" s="20">
        <f t="shared" si="0"/>
        <v>14</v>
      </c>
      <c r="E31" s="64" t="s">
        <v>890</v>
      </c>
      <c r="F31" s="64" t="s">
        <v>875</v>
      </c>
    </row>
    <row r="32" spans="1:6" ht="12.75">
      <c r="A32" s="63">
        <v>41465</v>
      </c>
      <c r="B32" s="63">
        <v>41465</v>
      </c>
      <c r="C32" s="68">
        <v>41479</v>
      </c>
      <c r="D32" s="20">
        <f t="shared" si="0"/>
        <v>14</v>
      </c>
      <c r="E32" s="64" t="s">
        <v>891</v>
      </c>
      <c r="F32" s="64" t="s">
        <v>876</v>
      </c>
    </row>
    <row r="33" spans="1:10" ht="12.75">
      <c r="A33" s="63">
        <v>41472</v>
      </c>
      <c r="B33" s="63">
        <v>41472</v>
      </c>
      <c r="C33" s="68">
        <v>41486</v>
      </c>
      <c r="D33" s="20">
        <f t="shared" si="0"/>
        <v>14</v>
      </c>
      <c r="E33" s="64" t="s">
        <v>892</v>
      </c>
      <c r="F33" s="64" t="s">
        <v>877</v>
      </c>
      <c r="J33" s="49"/>
    </row>
    <row r="34" spans="1:6" ht="12.75">
      <c r="A34" s="63">
        <v>41479</v>
      </c>
      <c r="B34" s="63">
        <v>41479</v>
      </c>
      <c r="C34" s="68">
        <v>41493</v>
      </c>
      <c r="D34" s="20">
        <f t="shared" si="0"/>
        <v>14</v>
      </c>
      <c r="E34" s="64" t="s">
        <v>893</v>
      </c>
      <c r="F34" s="64" t="s">
        <v>878</v>
      </c>
    </row>
    <row r="35" spans="1:6" ht="12.75">
      <c r="A35" s="63">
        <v>41486</v>
      </c>
      <c r="B35" s="63">
        <v>41486</v>
      </c>
      <c r="C35" s="68">
        <v>41500</v>
      </c>
      <c r="D35" s="20">
        <f t="shared" si="0"/>
        <v>14</v>
      </c>
      <c r="E35" s="64" t="s">
        <v>894</v>
      </c>
      <c r="F35" s="64" t="s">
        <v>879</v>
      </c>
    </row>
    <row r="36" spans="1:6" ht="12.75">
      <c r="A36" s="63">
        <v>41493</v>
      </c>
      <c r="B36" s="63">
        <v>41493</v>
      </c>
      <c r="C36" s="68">
        <v>41507</v>
      </c>
      <c r="D36" s="20">
        <f t="shared" si="0"/>
        <v>14</v>
      </c>
      <c r="E36" s="64" t="s">
        <v>895</v>
      </c>
      <c r="F36" s="64" t="s">
        <v>880</v>
      </c>
    </row>
    <row r="37" spans="1:6" ht="12.75">
      <c r="A37" s="63">
        <v>41500</v>
      </c>
      <c r="B37" s="63">
        <v>41500</v>
      </c>
      <c r="C37" s="68">
        <v>41514</v>
      </c>
      <c r="D37" s="20">
        <f t="shared" si="0"/>
        <v>14</v>
      </c>
      <c r="E37" s="64" t="s">
        <v>896</v>
      </c>
      <c r="F37" s="64" t="s">
        <v>881</v>
      </c>
    </row>
    <row r="38" spans="1:6" ht="12.75">
      <c r="A38" s="63">
        <v>41507</v>
      </c>
      <c r="B38" s="63">
        <v>41507</v>
      </c>
      <c r="C38" s="68">
        <v>41521</v>
      </c>
      <c r="D38" s="20">
        <f t="shared" si="0"/>
        <v>14</v>
      </c>
      <c r="E38" s="64" t="s">
        <v>897</v>
      </c>
      <c r="F38" s="64" t="s">
        <v>882</v>
      </c>
    </row>
    <row r="39" spans="1:6" ht="12.75">
      <c r="A39" s="63">
        <v>41514</v>
      </c>
      <c r="B39" s="63">
        <v>41514</v>
      </c>
      <c r="C39" s="68">
        <v>41528</v>
      </c>
      <c r="D39" s="20">
        <f t="shared" si="0"/>
        <v>14</v>
      </c>
      <c r="E39" s="64" t="s">
        <v>898</v>
      </c>
      <c r="F39" s="64" t="s">
        <v>883</v>
      </c>
    </row>
    <row r="40" spans="1:6" ht="12.75">
      <c r="A40" s="63">
        <v>41521</v>
      </c>
      <c r="B40" s="63">
        <v>41521</v>
      </c>
      <c r="C40" s="68">
        <v>41535</v>
      </c>
      <c r="D40" s="20">
        <f t="shared" si="0"/>
        <v>14</v>
      </c>
      <c r="E40" s="64" t="s">
        <v>899</v>
      </c>
      <c r="F40" s="64" t="s">
        <v>884</v>
      </c>
    </row>
    <row r="41" spans="1:6" ht="12.75">
      <c r="A41" s="63">
        <v>41528</v>
      </c>
      <c r="B41" s="63">
        <v>41528</v>
      </c>
      <c r="C41" s="68">
        <v>41542</v>
      </c>
      <c r="D41" s="20">
        <f t="shared" si="0"/>
        <v>14</v>
      </c>
      <c r="E41" s="64" t="s">
        <v>900</v>
      </c>
      <c r="F41" s="64" t="s">
        <v>885</v>
      </c>
    </row>
    <row r="42" spans="1:6" ht="12.75">
      <c r="A42" s="63">
        <v>41535</v>
      </c>
      <c r="B42" s="63">
        <v>41535</v>
      </c>
      <c r="C42" s="68">
        <v>41549</v>
      </c>
      <c r="D42" s="20">
        <f t="shared" si="0"/>
        <v>14</v>
      </c>
      <c r="E42" s="64" t="s">
        <v>901</v>
      </c>
      <c r="F42" s="64" t="s">
        <v>886</v>
      </c>
    </row>
    <row r="43" spans="1:6" ht="12.75">
      <c r="A43" s="63">
        <v>41542</v>
      </c>
      <c r="B43" s="63">
        <v>41542</v>
      </c>
      <c r="C43" s="68">
        <v>41556</v>
      </c>
      <c r="D43" s="20">
        <f t="shared" si="0"/>
        <v>14</v>
      </c>
      <c r="E43" s="64" t="s">
        <v>902</v>
      </c>
      <c r="F43" s="64" t="s">
        <v>887</v>
      </c>
    </row>
    <row r="44" spans="1:6" ht="12.75">
      <c r="A44" s="63">
        <v>41549</v>
      </c>
      <c r="B44" s="63">
        <v>41549</v>
      </c>
      <c r="C44" s="68">
        <v>41563</v>
      </c>
      <c r="D44" s="20">
        <f t="shared" si="0"/>
        <v>14</v>
      </c>
      <c r="E44" s="64" t="s">
        <v>903</v>
      </c>
      <c r="F44" s="64" t="s">
        <v>888</v>
      </c>
    </row>
    <row r="45" spans="1:11" ht="12.75">
      <c r="A45" s="66">
        <v>41556</v>
      </c>
      <c r="B45" s="66">
        <v>41556</v>
      </c>
      <c r="C45" s="67">
        <v>41571</v>
      </c>
      <c r="D45" s="20">
        <f t="shared" si="0"/>
        <v>15</v>
      </c>
      <c r="E45" s="49" t="s">
        <v>924</v>
      </c>
      <c r="F45" t="s">
        <v>904</v>
      </c>
      <c r="G45" s="65"/>
      <c r="H45" s="7"/>
      <c r="I45" s="7"/>
      <c r="K45" s="7"/>
    </row>
    <row r="46" spans="1:11" ht="12.75">
      <c r="A46" s="66">
        <v>41563</v>
      </c>
      <c r="B46" s="66">
        <v>41563</v>
      </c>
      <c r="C46" s="67">
        <v>41577</v>
      </c>
      <c r="D46" s="20">
        <f t="shared" si="0"/>
        <v>14</v>
      </c>
      <c r="E46" s="61" t="s">
        <v>943</v>
      </c>
      <c r="F46" t="s">
        <v>905</v>
      </c>
      <c r="G46" s="65"/>
      <c r="I46" s="7"/>
      <c r="K46" s="7"/>
    </row>
    <row r="47" spans="1:11" ht="12.75">
      <c r="A47" s="66">
        <v>41571</v>
      </c>
      <c r="B47" s="66">
        <v>41571</v>
      </c>
      <c r="C47" s="67">
        <v>41584</v>
      </c>
      <c r="D47" s="20">
        <f t="shared" si="0"/>
        <v>13</v>
      </c>
      <c r="E47" s="49" t="s">
        <v>925</v>
      </c>
      <c r="F47" t="s">
        <v>906</v>
      </c>
      <c r="G47" s="65"/>
      <c r="I47" s="7"/>
      <c r="K47" s="7"/>
    </row>
    <row r="48" spans="1:11" ht="12.75">
      <c r="A48" s="66">
        <v>41577</v>
      </c>
      <c r="B48" s="66">
        <v>41577</v>
      </c>
      <c r="C48" s="67">
        <v>41591</v>
      </c>
      <c r="D48" s="20">
        <f t="shared" si="0"/>
        <v>14</v>
      </c>
      <c r="E48" s="49" t="s">
        <v>926</v>
      </c>
      <c r="F48" t="s">
        <v>907</v>
      </c>
      <c r="G48" s="65"/>
      <c r="I48" s="7"/>
      <c r="K48" s="7"/>
    </row>
    <row r="49" spans="1:11" ht="12.75">
      <c r="A49" s="66">
        <v>41584</v>
      </c>
      <c r="B49" s="66">
        <v>41584</v>
      </c>
      <c r="C49" s="67">
        <v>41598</v>
      </c>
      <c r="D49" s="20">
        <f t="shared" si="0"/>
        <v>14</v>
      </c>
      <c r="E49" s="49" t="s">
        <v>927</v>
      </c>
      <c r="F49" t="s">
        <v>908</v>
      </c>
      <c r="G49" s="65"/>
      <c r="I49" s="7"/>
      <c r="K49" s="7"/>
    </row>
    <row r="50" spans="1:11" ht="12.75">
      <c r="A50" s="66">
        <v>41591</v>
      </c>
      <c r="B50" s="66">
        <v>41591</v>
      </c>
      <c r="C50" s="67">
        <v>41605</v>
      </c>
      <c r="D50" s="20">
        <f t="shared" si="0"/>
        <v>14</v>
      </c>
      <c r="E50" s="49" t="s">
        <v>928</v>
      </c>
      <c r="F50" t="s">
        <v>909</v>
      </c>
      <c r="G50" s="65"/>
      <c r="I50" s="7"/>
      <c r="K50" s="7"/>
    </row>
    <row r="51" spans="1:11" ht="12.75">
      <c r="A51" s="66">
        <v>41598</v>
      </c>
      <c r="B51" s="66">
        <v>41598</v>
      </c>
      <c r="C51" s="67">
        <v>41612</v>
      </c>
      <c r="D51" s="20">
        <f t="shared" si="0"/>
        <v>14</v>
      </c>
      <c r="E51" s="49" t="s">
        <v>929</v>
      </c>
      <c r="F51" t="s">
        <v>910</v>
      </c>
      <c r="G51" s="65"/>
      <c r="I51" s="7"/>
      <c r="K51" s="7"/>
    </row>
    <row r="52" spans="1:11" ht="12.75">
      <c r="A52" s="66">
        <v>41605</v>
      </c>
      <c r="B52" s="66">
        <v>41605</v>
      </c>
      <c r="C52" s="67">
        <v>41619</v>
      </c>
      <c r="D52" s="20">
        <f t="shared" si="0"/>
        <v>14</v>
      </c>
      <c r="E52" s="49" t="s">
        <v>930</v>
      </c>
      <c r="F52" t="s">
        <v>911</v>
      </c>
      <c r="G52" s="65"/>
      <c r="I52" s="7"/>
      <c r="K52" s="7"/>
    </row>
    <row r="53" spans="1:11" ht="12.75">
      <c r="A53" s="66">
        <v>41612</v>
      </c>
      <c r="B53" s="66">
        <v>41612</v>
      </c>
      <c r="C53" s="67">
        <v>41626</v>
      </c>
      <c r="D53" s="20">
        <f t="shared" si="0"/>
        <v>14</v>
      </c>
      <c r="E53" s="49" t="s">
        <v>931</v>
      </c>
      <c r="F53" t="s">
        <v>912</v>
      </c>
      <c r="G53" s="65"/>
      <c r="I53" s="7"/>
      <c r="K53" s="7"/>
    </row>
    <row r="54" spans="1:11" ht="12.75">
      <c r="A54" s="66">
        <v>41619</v>
      </c>
      <c r="B54" s="66">
        <v>41619</v>
      </c>
      <c r="C54" s="67">
        <v>41631</v>
      </c>
      <c r="D54" s="20">
        <f t="shared" si="0"/>
        <v>12</v>
      </c>
      <c r="E54" s="49" t="s">
        <v>932</v>
      </c>
      <c r="F54" t="s">
        <v>913</v>
      </c>
      <c r="G54" s="65"/>
      <c r="I54" s="7"/>
      <c r="K54" s="7"/>
    </row>
    <row r="55" spans="1:11" ht="12.75">
      <c r="A55" s="66">
        <v>41626</v>
      </c>
      <c r="B55" s="66">
        <v>41626</v>
      </c>
      <c r="C55" s="67">
        <v>41639</v>
      </c>
      <c r="D55" s="20">
        <f t="shared" si="0"/>
        <v>13</v>
      </c>
      <c r="E55" s="49" t="s">
        <v>933</v>
      </c>
      <c r="F55" t="s">
        <v>914</v>
      </c>
      <c r="G55" s="65"/>
      <c r="H55" s="69">
        <f>1/(1+0.03*13/360)*100</f>
        <v>99.89178390077417</v>
      </c>
      <c r="I55" s="7"/>
      <c r="K55" s="7"/>
    </row>
    <row r="56" spans="1:11" ht="12.75">
      <c r="A56" s="66">
        <v>41631</v>
      </c>
      <c r="B56" s="66">
        <v>41631</v>
      </c>
      <c r="C56" s="67">
        <v>41647</v>
      </c>
      <c r="D56" s="20">
        <f t="shared" si="0"/>
        <v>16</v>
      </c>
      <c r="E56" s="49" t="s">
        <v>934</v>
      </c>
      <c r="F56" t="s">
        <v>915</v>
      </c>
      <c r="G56" s="65"/>
      <c r="H56" s="69">
        <f>1/(1+0.03*16/360)*100</f>
        <v>99.86684420772303</v>
      </c>
      <c r="I56" s="7"/>
      <c r="K56" s="7"/>
    </row>
    <row r="57" spans="1:11" ht="12.75">
      <c r="A57" s="66">
        <v>41639</v>
      </c>
      <c r="B57" s="66">
        <v>41639</v>
      </c>
      <c r="C57" s="67">
        <v>41654</v>
      </c>
      <c r="D57" s="20">
        <f t="shared" si="0"/>
        <v>15</v>
      </c>
      <c r="E57" s="49" t="s">
        <v>935</v>
      </c>
      <c r="F57" t="s">
        <v>916</v>
      </c>
      <c r="G57" s="65"/>
      <c r="H57" s="69">
        <f>1/(1+0.03*15/360)*100</f>
        <v>99.87515605493134</v>
      </c>
      <c r="I57" s="7"/>
      <c r="K57" s="7"/>
    </row>
    <row r="58" spans="1:11" ht="12.75">
      <c r="A58" s="66"/>
      <c r="B58" s="66"/>
      <c r="C58" s="67"/>
      <c r="D58" s="20"/>
      <c r="F58"/>
      <c r="G58" s="65"/>
      <c r="I58" s="7"/>
      <c r="K58" s="7"/>
    </row>
    <row r="59" spans="1:11" ht="12.75">
      <c r="A59" s="66"/>
      <c r="B59" s="66"/>
      <c r="C59" s="67"/>
      <c r="D59" s="20"/>
      <c r="F59"/>
      <c r="G59" s="65"/>
      <c r="I59" s="7"/>
      <c r="K59" s="7"/>
    </row>
    <row r="60" spans="1:11" ht="12.75">
      <c r="A60" s="66"/>
      <c r="B60" s="66"/>
      <c r="C60" s="67"/>
      <c r="D60" s="20"/>
      <c r="F60"/>
      <c r="G60" s="65"/>
      <c r="I60" s="7"/>
      <c r="K60" s="7"/>
    </row>
    <row r="61" spans="1:11" ht="12.75">
      <c r="A61" s="66"/>
      <c r="B61" s="66"/>
      <c r="C61" s="67"/>
      <c r="D61" s="20"/>
      <c r="F61"/>
      <c r="G61" s="65"/>
      <c r="I61" s="7"/>
      <c r="K61" s="7"/>
    </row>
    <row r="62" spans="1:11" ht="12.75">
      <c r="A62" s="66"/>
      <c r="B62" s="66"/>
      <c r="C62" s="67"/>
      <c r="D62" s="20"/>
      <c r="F62"/>
      <c r="G62" s="65"/>
      <c r="I62" s="7"/>
      <c r="K62" s="7"/>
    </row>
    <row r="63" spans="1:11" ht="12.75">
      <c r="A63" s="66"/>
      <c r="B63" s="66"/>
      <c r="C63" s="67"/>
      <c r="D63" s="20"/>
      <c r="F63"/>
      <c r="G63" s="65"/>
      <c r="I63" s="7"/>
      <c r="K63" s="7"/>
    </row>
    <row r="64" spans="1:11" ht="12.75">
      <c r="A64" s="66"/>
      <c r="B64" s="66"/>
      <c r="C64" s="67"/>
      <c r="D64" s="20"/>
      <c r="F64"/>
      <c r="G64" s="65"/>
      <c r="I64" s="7"/>
      <c r="K64" s="7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9">
      <selection activeCell="C51" sqref="C51"/>
    </sheetView>
  </sheetViews>
  <sheetFormatPr defaultColWidth="9.140625" defaultRowHeight="12.75"/>
  <cols>
    <col min="1" max="1" width="13.140625" style="0" customWidth="1"/>
    <col min="2" max="2" width="15.8515625" style="0" bestFit="1" customWidth="1"/>
    <col min="3" max="3" width="13.7109375" style="0" customWidth="1"/>
    <col min="4" max="4" width="14.140625" style="0" customWidth="1"/>
    <col min="5" max="5" width="30.421875" style="0" bestFit="1" customWidth="1"/>
    <col min="6" max="6" width="14.140625" style="0" bestFit="1" customWidth="1"/>
    <col min="9" max="9" width="14.57421875" style="0" bestFit="1" customWidth="1"/>
    <col min="10" max="10" width="30.421875" style="0" bestFit="1" customWidth="1"/>
    <col min="11" max="12" width="10.57421875" style="0" bestFit="1" customWidth="1"/>
  </cols>
  <sheetData>
    <row r="1" spans="1:6" ht="23.25">
      <c r="A1" s="53" t="s">
        <v>4</v>
      </c>
      <c r="B1" s="51"/>
      <c r="C1" s="4"/>
      <c r="D1" s="49"/>
      <c r="F1" s="51"/>
    </row>
    <row r="2" spans="1:6" ht="23.25">
      <c r="A2" s="53" t="s">
        <v>853</v>
      </c>
      <c r="B2" s="51"/>
      <c r="C2" s="4"/>
      <c r="D2" s="49"/>
      <c r="F2" s="51"/>
    </row>
    <row r="3" spans="1:12" ht="12.75">
      <c r="A3" s="52" t="s">
        <v>2</v>
      </c>
      <c r="B3" s="52" t="s">
        <v>0</v>
      </c>
      <c r="C3" s="14" t="s">
        <v>1</v>
      </c>
      <c r="D3" s="14" t="s">
        <v>3</v>
      </c>
      <c r="E3" s="54" t="s">
        <v>29</v>
      </c>
      <c r="F3" s="33" t="s">
        <v>30</v>
      </c>
      <c r="H3" s="48"/>
      <c r="I3" s="48"/>
      <c r="J3" s="48"/>
      <c r="K3" s="46"/>
      <c r="L3" s="46"/>
    </row>
    <row r="4" spans="1:12" ht="12.75">
      <c r="A4" s="52" t="s">
        <v>847</v>
      </c>
      <c r="B4" s="52" t="s">
        <v>848</v>
      </c>
      <c r="C4" s="14" t="s">
        <v>849</v>
      </c>
      <c r="D4" s="14" t="s">
        <v>850</v>
      </c>
      <c r="E4" s="54" t="s">
        <v>851</v>
      </c>
      <c r="F4" s="33" t="s">
        <v>852</v>
      </c>
      <c r="H4" s="48"/>
      <c r="I4" s="48"/>
      <c r="J4" s="48"/>
      <c r="K4" s="46"/>
      <c r="L4" s="46"/>
    </row>
    <row r="5" spans="1:6" ht="12.75">
      <c r="A5" s="66">
        <v>41631</v>
      </c>
      <c r="B5" s="66">
        <v>41631</v>
      </c>
      <c r="C5" s="67">
        <v>41647</v>
      </c>
      <c r="D5" s="20">
        <f aca="true" t="shared" si="0" ref="D5:D42">+C5-B5</f>
        <v>16</v>
      </c>
      <c r="E5" s="49" t="s">
        <v>934</v>
      </c>
      <c r="F5" t="s">
        <v>915</v>
      </c>
    </row>
    <row r="6" spans="1:6" ht="12.75">
      <c r="A6" s="66">
        <v>41639</v>
      </c>
      <c r="B6" s="66">
        <v>41639</v>
      </c>
      <c r="C6" s="67">
        <v>41654</v>
      </c>
      <c r="D6" s="20">
        <f t="shared" si="0"/>
        <v>15</v>
      </c>
      <c r="E6" s="49" t="s">
        <v>935</v>
      </c>
      <c r="F6" t="s">
        <v>916</v>
      </c>
    </row>
    <row r="7" spans="1:6" ht="12.75">
      <c r="A7" s="66">
        <v>41647</v>
      </c>
      <c r="B7" s="66">
        <v>41647</v>
      </c>
      <c r="C7" s="67">
        <v>41661</v>
      </c>
      <c r="D7" s="20">
        <f t="shared" si="0"/>
        <v>14</v>
      </c>
      <c r="E7" s="49" t="s">
        <v>936</v>
      </c>
      <c r="F7" t="s">
        <v>917</v>
      </c>
    </row>
    <row r="8" spans="1:6" ht="12.75">
      <c r="A8" s="66">
        <v>41654</v>
      </c>
      <c r="B8" s="66">
        <v>41654</v>
      </c>
      <c r="C8" s="67">
        <v>41668</v>
      </c>
      <c r="D8" s="20">
        <f t="shared" si="0"/>
        <v>14</v>
      </c>
      <c r="E8" s="49" t="s">
        <v>937</v>
      </c>
      <c r="F8" t="s">
        <v>918</v>
      </c>
    </row>
    <row r="9" spans="1:6" ht="12.75">
      <c r="A9" s="66">
        <v>41661</v>
      </c>
      <c r="B9" s="66">
        <v>41661</v>
      </c>
      <c r="C9" s="67">
        <v>41675</v>
      </c>
      <c r="D9" s="20">
        <f t="shared" si="0"/>
        <v>14</v>
      </c>
      <c r="E9" s="49" t="s">
        <v>938</v>
      </c>
      <c r="F9" t="s">
        <v>919</v>
      </c>
    </row>
    <row r="10" spans="1:6" ht="12.75">
      <c r="A10" s="66">
        <v>41668</v>
      </c>
      <c r="B10" s="66">
        <v>41668</v>
      </c>
      <c r="C10" s="67">
        <v>41682</v>
      </c>
      <c r="D10" s="20">
        <f t="shared" si="0"/>
        <v>14</v>
      </c>
      <c r="E10" s="49" t="s">
        <v>939</v>
      </c>
      <c r="F10" t="s">
        <v>920</v>
      </c>
    </row>
    <row r="11" spans="1:6" ht="12.75">
      <c r="A11" s="66">
        <v>41675</v>
      </c>
      <c r="B11" s="66">
        <v>41675</v>
      </c>
      <c r="C11" s="67">
        <v>41689</v>
      </c>
      <c r="D11" s="20">
        <f t="shared" si="0"/>
        <v>14</v>
      </c>
      <c r="E11" s="49" t="s">
        <v>940</v>
      </c>
      <c r="F11" t="s">
        <v>921</v>
      </c>
    </row>
    <row r="12" spans="1:6" ht="12.75">
      <c r="A12" s="66">
        <v>41682</v>
      </c>
      <c r="B12" s="66">
        <v>41682</v>
      </c>
      <c r="C12" s="67">
        <v>41696</v>
      </c>
      <c r="D12" s="20">
        <f t="shared" si="0"/>
        <v>14</v>
      </c>
      <c r="E12" s="49" t="s">
        <v>941</v>
      </c>
      <c r="F12" t="s">
        <v>922</v>
      </c>
    </row>
    <row r="13" spans="1:12" ht="15.75">
      <c r="A13" s="66">
        <v>41689</v>
      </c>
      <c r="B13" s="66">
        <v>41689</v>
      </c>
      <c r="C13" s="67">
        <v>41703</v>
      </c>
      <c r="D13" s="20">
        <f t="shared" si="0"/>
        <v>14</v>
      </c>
      <c r="E13" s="49" t="s">
        <v>942</v>
      </c>
      <c r="F13" t="s">
        <v>923</v>
      </c>
      <c r="H13" s="70"/>
      <c r="I13" s="70"/>
      <c r="J13" s="70"/>
      <c r="K13" s="71"/>
      <c r="L13" s="70"/>
    </row>
    <row r="14" spans="1:12" ht="15.75">
      <c r="A14" s="66">
        <v>41696</v>
      </c>
      <c r="B14" s="66">
        <v>41696</v>
      </c>
      <c r="C14" s="66">
        <v>41710</v>
      </c>
      <c r="D14" s="20">
        <f t="shared" si="0"/>
        <v>14</v>
      </c>
      <c r="E14" s="49" t="s">
        <v>967</v>
      </c>
      <c r="F14" t="s">
        <v>944</v>
      </c>
      <c r="H14" s="70"/>
      <c r="I14" s="70"/>
      <c r="J14" s="70"/>
      <c r="K14" s="71"/>
      <c r="L14" s="71"/>
    </row>
    <row r="15" spans="1:12" ht="15.75">
      <c r="A15" s="66">
        <v>41703</v>
      </c>
      <c r="B15" s="66">
        <v>41703</v>
      </c>
      <c r="C15" s="66">
        <v>41717</v>
      </c>
      <c r="D15" s="20">
        <f t="shared" si="0"/>
        <v>14</v>
      </c>
      <c r="E15" s="49" t="s">
        <v>968</v>
      </c>
      <c r="F15" t="s">
        <v>945</v>
      </c>
      <c r="H15" s="70"/>
      <c r="I15" s="70"/>
      <c r="J15" s="70"/>
      <c r="K15" s="71"/>
      <c r="L15" s="71"/>
    </row>
    <row r="16" spans="1:12" ht="15.75">
      <c r="A16" s="66">
        <v>41710</v>
      </c>
      <c r="B16" s="66">
        <v>41710</v>
      </c>
      <c r="C16" s="66">
        <v>41724</v>
      </c>
      <c r="D16" s="20">
        <f t="shared" si="0"/>
        <v>14</v>
      </c>
      <c r="E16" s="49" t="s">
        <v>969</v>
      </c>
      <c r="F16" t="s">
        <v>946</v>
      </c>
      <c r="H16" s="70"/>
      <c r="I16" s="70"/>
      <c r="J16" s="70"/>
      <c r="K16" s="71"/>
      <c r="L16" s="71"/>
    </row>
    <row r="17" spans="1:12" ht="15.75">
      <c r="A17" s="66">
        <v>41717</v>
      </c>
      <c r="B17" s="66">
        <v>41717</v>
      </c>
      <c r="C17" s="66">
        <v>41731</v>
      </c>
      <c r="D17" s="20">
        <f t="shared" si="0"/>
        <v>14</v>
      </c>
      <c r="E17" s="49" t="s">
        <v>970</v>
      </c>
      <c r="F17" t="s">
        <v>947</v>
      </c>
      <c r="H17" s="70"/>
      <c r="I17" s="70"/>
      <c r="J17" s="70"/>
      <c r="K17" s="71"/>
      <c r="L17" s="71"/>
    </row>
    <row r="18" spans="1:12" ht="15.75">
      <c r="A18" s="66">
        <v>41724</v>
      </c>
      <c r="B18" s="66">
        <v>41724</v>
      </c>
      <c r="C18" s="66">
        <v>41738</v>
      </c>
      <c r="D18" s="20">
        <f t="shared" si="0"/>
        <v>14</v>
      </c>
      <c r="E18" s="49" t="s">
        <v>971</v>
      </c>
      <c r="F18" t="s">
        <v>948</v>
      </c>
      <c r="H18" s="70"/>
      <c r="I18" s="70"/>
      <c r="J18" s="70"/>
      <c r="K18" s="71"/>
      <c r="L18" s="71"/>
    </row>
    <row r="19" spans="1:12" ht="15.75">
      <c r="A19" s="66">
        <v>41731</v>
      </c>
      <c r="B19" s="66">
        <v>41731</v>
      </c>
      <c r="C19" s="66">
        <v>41745</v>
      </c>
      <c r="D19" s="20">
        <f t="shared" si="0"/>
        <v>14</v>
      </c>
      <c r="E19" s="49" t="s">
        <v>972</v>
      </c>
      <c r="F19" t="s">
        <v>949</v>
      </c>
      <c r="H19" s="70"/>
      <c r="I19" s="70"/>
      <c r="J19" s="70"/>
      <c r="K19" s="71"/>
      <c r="L19" s="71"/>
    </row>
    <row r="20" spans="1:12" ht="15.75">
      <c r="A20" s="66">
        <v>41738</v>
      </c>
      <c r="B20" s="66">
        <v>41738</v>
      </c>
      <c r="C20" s="66">
        <v>41752</v>
      </c>
      <c r="D20" s="20">
        <f t="shared" si="0"/>
        <v>14</v>
      </c>
      <c r="E20" s="49" t="s">
        <v>973</v>
      </c>
      <c r="F20" t="s">
        <v>950</v>
      </c>
      <c r="H20" s="70"/>
      <c r="I20" s="70"/>
      <c r="J20" s="70"/>
      <c r="K20" s="71"/>
      <c r="L20" s="71"/>
    </row>
    <row r="21" spans="1:12" ht="15.75">
      <c r="A21" s="66">
        <v>41745</v>
      </c>
      <c r="B21" s="66">
        <v>41745</v>
      </c>
      <c r="C21" s="66">
        <v>41759</v>
      </c>
      <c r="D21" s="20">
        <f t="shared" si="0"/>
        <v>14</v>
      </c>
      <c r="E21" s="49" t="s">
        <v>974</v>
      </c>
      <c r="F21" t="s">
        <v>951</v>
      </c>
      <c r="H21" s="70"/>
      <c r="I21" s="70"/>
      <c r="J21" s="70"/>
      <c r="K21" s="71"/>
      <c r="L21" s="71"/>
    </row>
    <row r="22" spans="1:12" ht="15.75">
      <c r="A22" s="66">
        <v>41752</v>
      </c>
      <c r="B22" s="66">
        <v>41752</v>
      </c>
      <c r="C22" s="66">
        <v>41766</v>
      </c>
      <c r="D22" s="20">
        <f t="shared" si="0"/>
        <v>14</v>
      </c>
      <c r="E22" s="49" t="s">
        <v>975</v>
      </c>
      <c r="F22" t="s">
        <v>952</v>
      </c>
      <c r="H22" s="70"/>
      <c r="I22" s="70"/>
      <c r="J22" s="70"/>
      <c r="K22" s="71"/>
      <c r="L22" s="71"/>
    </row>
    <row r="23" spans="1:12" ht="15.75">
      <c r="A23" s="66">
        <v>41759</v>
      </c>
      <c r="B23" s="66">
        <v>41759</v>
      </c>
      <c r="C23" s="66">
        <v>41773</v>
      </c>
      <c r="D23" s="20">
        <f t="shared" si="0"/>
        <v>14</v>
      </c>
      <c r="E23" s="49" t="s">
        <v>976</v>
      </c>
      <c r="F23" t="s">
        <v>953</v>
      </c>
      <c r="H23" s="70"/>
      <c r="I23" s="70"/>
      <c r="J23" s="70"/>
      <c r="K23" s="71"/>
      <c r="L23" s="71"/>
    </row>
    <row r="24" spans="1:12" ht="15.75">
      <c r="A24" s="66">
        <v>41766</v>
      </c>
      <c r="B24" s="66">
        <v>41766</v>
      </c>
      <c r="C24" s="66">
        <v>41780</v>
      </c>
      <c r="D24" s="20">
        <f t="shared" si="0"/>
        <v>14</v>
      </c>
      <c r="E24" s="49" t="s">
        <v>977</v>
      </c>
      <c r="F24" t="s">
        <v>954</v>
      </c>
      <c r="H24" s="70"/>
      <c r="I24" s="70"/>
      <c r="J24" s="70"/>
      <c r="K24" s="71"/>
      <c r="L24" s="71"/>
    </row>
    <row r="25" spans="1:12" ht="15.75">
      <c r="A25" s="66">
        <v>41773</v>
      </c>
      <c r="B25" s="66">
        <v>41773</v>
      </c>
      <c r="C25" s="66">
        <v>41787</v>
      </c>
      <c r="D25" s="20">
        <f t="shared" si="0"/>
        <v>14</v>
      </c>
      <c r="E25" s="49" t="s">
        <v>978</v>
      </c>
      <c r="F25" t="s">
        <v>955</v>
      </c>
      <c r="H25" s="70"/>
      <c r="I25" s="70"/>
      <c r="J25" s="70"/>
      <c r="K25" s="71"/>
      <c r="L25" s="71"/>
    </row>
    <row r="26" spans="1:12" ht="15.75">
      <c r="A26" s="66">
        <v>41780</v>
      </c>
      <c r="B26" s="66">
        <v>41780</v>
      </c>
      <c r="C26" s="66">
        <v>41794</v>
      </c>
      <c r="D26" s="20">
        <f t="shared" si="0"/>
        <v>14</v>
      </c>
      <c r="E26" s="49" t="s">
        <v>979</v>
      </c>
      <c r="F26" t="s">
        <v>956</v>
      </c>
      <c r="H26" s="70"/>
      <c r="I26" s="70"/>
      <c r="J26" s="70"/>
      <c r="K26" s="71"/>
      <c r="L26" s="71"/>
    </row>
    <row r="27" spans="1:12" ht="15.75">
      <c r="A27" s="66">
        <v>41787</v>
      </c>
      <c r="B27" s="66">
        <v>41787</v>
      </c>
      <c r="C27" s="66">
        <v>41801</v>
      </c>
      <c r="D27" s="20">
        <f t="shared" si="0"/>
        <v>14</v>
      </c>
      <c r="E27" s="49" t="s">
        <v>980</v>
      </c>
      <c r="F27" t="s">
        <v>957</v>
      </c>
      <c r="H27" s="70"/>
      <c r="I27" s="70"/>
      <c r="J27" s="70"/>
      <c r="K27" s="71"/>
      <c r="L27" s="71"/>
    </row>
    <row r="28" spans="1:12" ht="15.75">
      <c r="A28" s="66">
        <v>41794</v>
      </c>
      <c r="B28" s="66">
        <v>41794</v>
      </c>
      <c r="C28" s="66">
        <v>41808</v>
      </c>
      <c r="D28" s="20">
        <f t="shared" si="0"/>
        <v>14</v>
      </c>
      <c r="E28" s="49" t="s">
        <v>981</v>
      </c>
      <c r="F28" t="s">
        <v>958</v>
      </c>
      <c r="H28" s="70"/>
      <c r="I28" s="70"/>
      <c r="J28" s="70"/>
      <c r="K28" s="71"/>
      <c r="L28" s="71"/>
    </row>
    <row r="29" spans="1:12" ht="15.75">
      <c r="A29" s="66">
        <v>41801</v>
      </c>
      <c r="B29" s="66">
        <v>41801</v>
      </c>
      <c r="C29" s="66">
        <v>41815</v>
      </c>
      <c r="D29" s="20">
        <f t="shared" si="0"/>
        <v>14</v>
      </c>
      <c r="E29" s="49" t="s">
        <v>982</v>
      </c>
      <c r="F29" t="s">
        <v>959</v>
      </c>
      <c r="H29" s="70"/>
      <c r="I29" s="70"/>
      <c r="J29" s="70"/>
      <c r="K29" s="71"/>
      <c r="L29" s="71"/>
    </row>
    <row r="30" spans="1:12" ht="15.75">
      <c r="A30" s="66">
        <v>41808</v>
      </c>
      <c r="B30" s="66">
        <v>41808</v>
      </c>
      <c r="C30" s="66">
        <v>41822</v>
      </c>
      <c r="D30" s="20">
        <f t="shared" si="0"/>
        <v>14</v>
      </c>
      <c r="E30" s="49" t="s">
        <v>983</v>
      </c>
      <c r="F30" t="s">
        <v>960</v>
      </c>
      <c r="H30" s="70"/>
      <c r="I30" s="70"/>
      <c r="J30" s="70"/>
      <c r="K30" s="71"/>
      <c r="L30" s="71"/>
    </row>
    <row r="31" spans="1:12" ht="15.75">
      <c r="A31" s="66">
        <v>41815</v>
      </c>
      <c r="B31" s="66">
        <v>41815</v>
      </c>
      <c r="C31" s="66">
        <v>41829</v>
      </c>
      <c r="D31" s="20">
        <f t="shared" si="0"/>
        <v>14</v>
      </c>
      <c r="E31" s="49" t="s">
        <v>984</v>
      </c>
      <c r="F31" t="s">
        <v>961</v>
      </c>
      <c r="H31" s="70"/>
      <c r="I31" s="70"/>
      <c r="J31" s="70"/>
      <c r="K31" s="71"/>
      <c r="L31" s="71"/>
    </row>
    <row r="32" spans="1:12" ht="15.75">
      <c r="A32" s="66">
        <v>41822</v>
      </c>
      <c r="B32" s="66">
        <v>41822</v>
      </c>
      <c r="C32" s="66">
        <v>41836</v>
      </c>
      <c r="D32" s="20">
        <f t="shared" si="0"/>
        <v>14</v>
      </c>
      <c r="E32" s="49" t="s">
        <v>985</v>
      </c>
      <c r="F32" t="s">
        <v>962</v>
      </c>
      <c r="H32" s="70"/>
      <c r="I32" s="70"/>
      <c r="J32" s="70"/>
      <c r="K32" s="71"/>
      <c r="L32" s="71"/>
    </row>
    <row r="33" spans="1:12" ht="15.75">
      <c r="A33" s="66">
        <v>41829</v>
      </c>
      <c r="B33" s="66">
        <v>41829</v>
      </c>
      <c r="C33" s="66">
        <v>41843</v>
      </c>
      <c r="D33" s="20">
        <f t="shared" si="0"/>
        <v>14</v>
      </c>
      <c r="E33" s="49" t="s">
        <v>986</v>
      </c>
      <c r="F33" t="s">
        <v>963</v>
      </c>
      <c r="H33" s="70"/>
      <c r="I33" s="70"/>
      <c r="J33" s="70"/>
      <c r="K33" s="71"/>
      <c r="L33" s="71"/>
    </row>
    <row r="34" spans="1:12" ht="15.75">
      <c r="A34" s="66">
        <v>41836</v>
      </c>
      <c r="B34" s="66">
        <v>41836</v>
      </c>
      <c r="C34" s="66">
        <v>41850</v>
      </c>
      <c r="D34" s="20">
        <f t="shared" si="0"/>
        <v>14</v>
      </c>
      <c r="E34" s="49" t="s">
        <v>987</v>
      </c>
      <c r="F34" t="s">
        <v>964</v>
      </c>
      <c r="H34" s="70"/>
      <c r="I34" s="70"/>
      <c r="J34" s="70"/>
      <c r="K34" s="71"/>
      <c r="L34" s="71"/>
    </row>
    <row r="35" spans="1:12" ht="15.75">
      <c r="A35" s="66">
        <v>41843</v>
      </c>
      <c r="B35" s="66">
        <v>41843</v>
      </c>
      <c r="C35" s="66">
        <v>41857</v>
      </c>
      <c r="D35" s="20">
        <f t="shared" si="0"/>
        <v>14</v>
      </c>
      <c r="E35" s="49" t="s">
        <v>988</v>
      </c>
      <c r="F35" t="s">
        <v>965</v>
      </c>
      <c r="H35" s="70"/>
      <c r="I35" s="70"/>
      <c r="J35" s="70"/>
      <c r="K35" s="71"/>
      <c r="L35" s="71"/>
    </row>
    <row r="36" spans="1:12" ht="15.75">
      <c r="A36" s="66">
        <v>41850</v>
      </c>
      <c r="B36" s="66">
        <v>41850</v>
      </c>
      <c r="C36" s="66">
        <v>41864</v>
      </c>
      <c r="D36" s="20">
        <f t="shared" si="0"/>
        <v>14</v>
      </c>
      <c r="E36" s="49" t="s">
        <v>989</v>
      </c>
      <c r="F36" t="s">
        <v>966</v>
      </c>
      <c r="H36" s="70"/>
      <c r="I36" s="70"/>
      <c r="J36" s="70"/>
      <c r="K36" s="71"/>
      <c r="L36" s="71"/>
    </row>
    <row r="37" spans="1:12" ht="15.75">
      <c r="A37" s="66">
        <v>41857</v>
      </c>
      <c r="B37" s="66">
        <v>41857</v>
      </c>
      <c r="C37" s="66">
        <v>41872</v>
      </c>
      <c r="D37" s="20">
        <f t="shared" si="0"/>
        <v>15</v>
      </c>
      <c r="E37" s="61" t="s">
        <v>990</v>
      </c>
      <c r="H37" s="70"/>
      <c r="I37" s="70"/>
      <c r="J37" s="70"/>
      <c r="K37" s="71"/>
      <c r="L37" s="71"/>
    </row>
    <row r="38" spans="1:12" ht="15.75">
      <c r="A38" s="66">
        <v>41864</v>
      </c>
      <c r="B38" s="66">
        <v>41864</v>
      </c>
      <c r="C38" s="66">
        <v>41878</v>
      </c>
      <c r="D38" s="20">
        <f t="shared" si="0"/>
        <v>14</v>
      </c>
      <c r="E38" s="49"/>
      <c r="H38" s="70"/>
      <c r="I38" s="70"/>
      <c r="J38" s="70"/>
      <c r="K38" s="71"/>
      <c r="L38" s="71"/>
    </row>
    <row r="39" spans="1:12" ht="15.75">
      <c r="A39" s="66">
        <v>41872</v>
      </c>
      <c r="B39" s="66">
        <v>41872</v>
      </c>
      <c r="C39" s="66">
        <v>41885</v>
      </c>
      <c r="D39" s="20">
        <f t="shared" si="0"/>
        <v>13</v>
      </c>
      <c r="E39" s="49"/>
      <c r="H39" s="70"/>
      <c r="I39" s="70"/>
      <c r="J39" s="70"/>
      <c r="K39" s="71"/>
      <c r="L39" s="71"/>
    </row>
    <row r="40" spans="1:12" ht="15.75">
      <c r="A40" s="66">
        <v>41878</v>
      </c>
      <c r="B40" s="66">
        <v>41878</v>
      </c>
      <c r="C40" s="66">
        <v>41892</v>
      </c>
      <c r="D40" s="20">
        <f t="shared" si="0"/>
        <v>14</v>
      </c>
      <c r="E40" s="49"/>
      <c r="H40" s="70"/>
      <c r="I40" s="70"/>
      <c r="J40" s="70"/>
      <c r="K40" s="71"/>
      <c r="L40" s="71"/>
    </row>
    <row r="41" spans="1:12" ht="15.75">
      <c r="A41" s="66">
        <v>41885</v>
      </c>
      <c r="B41" s="66">
        <v>41885</v>
      </c>
      <c r="C41" s="66">
        <v>41899</v>
      </c>
      <c r="D41" s="20">
        <f t="shared" si="0"/>
        <v>14</v>
      </c>
      <c r="E41" s="49"/>
      <c r="H41" s="70"/>
      <c r="I41" s="70"/>
      <c r="J41" s="70"/>
      <c r="K41" s="71"/>
      <c r="L41" s="71"/>
    </row>
    <row r="42" spans="1:12" ht="15.75">
      <c r="A42" s="66">
        <v>41892</v>
      </c>
      <c r="B42" s="66">
        <v>41892</v>
      </c>
      <c r="C42" s="66">
        <v>41906</v>
      </c>
      <c r="D42" s="20">
        <f t="shared" si="0"/>
        <v>14</v>
      </c>
      <c r="E42" s="49"/>
      <c r="H42" s="70"/>
      <c r="I42" s="70"/>
      <c r="J42" s="70"/>
      <c r="K42" s="71"/>
      <c r="L42" s="71"/>
    </row>
    <row r="43" spans="1:12" ht="15.75">
      <c r="A43" s="66">
        <v>41899</v>
      </c>
      <c r="B43" s="66">
        <v>41899</v>
      </c>
      <c r="C43" s="66">
        <v>41913</v>
      </c>
      <c r="D43" s="20">
        <f aca="true" t="shared" si="1" ref="D43:D58">+C43-B43</f>
        <v>14</v>
      </c>
      <c r="E43" s="61"/>
      <c r="H43" s="70"/>
      <c r="I43" s="70"/>
      <c r="J43" s="70"/>
      <c r="K43" s="71"/>
      <c r="L43" s="71"/>
    </row>
    <row r="44" spans="1:4" ht="15.75" customHeight="1">
      <c r="A44" s="66">
        <v>41906</v>
      </c>
      <c r="B44" s="66">
        <v>41906</v>
      </c>
      <c r="C44" s="66">
        <v>41920</v>
      </c>
      <c r="D44" s="20">
        <f t="shared" si="1"/>
        <v>14</v>
      </c>
    </row>
    <row r="45" spans="1:4" ht="15.75" customHeight="1">
      <c r="A45" s="66">
        <v>41913</v>
      </c>
      <c r="B45" s="66">
        <v>41913</v>
      </c>
      <c r="C45" s="66">
        <v>41927</v>
      </c>
      <c r="D45" s="20">
        <f t="shared" si="1"/>
        <v>14</v>
      </c>
    </row>
    <row r="46" spans="1:4" ht="15.75" customHeight="1">
      <c r="A46" s="66">
        <v>41920</v>
      </c>
      <c r="B46" s="66">
        <v>41920</v>
      </c>
      <c r="C46" s="66">
        <v>41934</v>
      </c>
      <c r="D46" s="20">
        <f t="shared" si="1"/>
        <v>14</v>
      </c>
    </row>
    <row r="47" spans="1:4" ht="15.75" customHeight="1">
      <c r="A47" s="66">
        <v>41927</v>
      </c>
      <c r="B47" s="66">
        <v>41927</v>
      </c>
      <c r="C47" s="66">
        <v>41941</v>
      </c>
      <c r="D47" s="20">
        <f t="shared" si="1"/>
        <v>14</v>
      </c>
    </row>
    <row r="48" spans="1:4" ht="15.75" customHeight="1">
      <c r="A48" s="66">
        <v>41934</v>
      </c>
      <c r="B48" s="66">
        <v>41934</v>
      </c>
      <c r="C48" s="66">
        <v>41948</v>
      </c>
      <c r="D48" s="20">
        <f t="shared" si="1"/>
        <v>14</v>
      </c>
    </row>
    <row r="49" spans="1:4" ht="15.75" customHeight="1">
      <c r="A49" s="66">
        <v>41941</v>
      </c>
      <c r="B49" s="66">
        <v>41941</v>
      </c>
      <c r="C49" s="66">
        <v>41955</v>
      </c>
      <c r="D49" s="20">
        <f t="shared" si="1"/>
        <v>14</v>
      </c>
    </row>
    <row r="50" spans="1:4" ht="15.75" customHeight="1">
      <c r="A50" s="66">
        <v>41948</v>
      </c>
      <c r="B50" s="66">
        <v>41948</v>
      </c>
      <c r="C50" s="66">
        <v>41962</v>
      </c>
      <c r="D50" s="20">
        <f t="shared" si="1"/>
        <v>14</v>
      </c>
    </row>
    <row r="51" spans="1:4" ht="15.75" customHeight="1">
      <c r="A51" s="66">
        <v>41955</v>
      </c>
      <c r="B51" s="66">
        <v>41955</v>
      </c>
      <c r="C51" s="66">
        <v>41969</v>
      </c>
      <c r="D51" s="20">
        <f t="shared" si="1"/>
        <v>14</v>
      </c>
    </row>
    <row r="52" spans="1:4" ht="15.75" customHeight="1">
      <c r="A52" s="66">
        <v>41962</v>
      </c>
      <c r="B52" s="66">
        <v>41962</v>
      </c>
      <c r="C52" s="66">
        <v>41976</v>
      </c>
      <c r="D52" s="20">
        <f t="shared" si="1"/>
        <v>14</v>
      </c>
    </row>
    <row r="53" spans="1:4" ht="15.75" customHeight="1">
      <c r="A53" s="66">
        <v>41969</v>
      </c>
      <c r="B53" s="66">
        <v>41969</v>
      </c>
      <c r="C53" s="66">
        <v>41983</v>
      </c>
      <c r="D53" s="20">
        <f t="shared" si="1"/>
        <v>14</v>
      </c>
    </row>
    <row r="54" spans="1:4" ht="15.75" customHeight="1">
      <c r="A54" s="66">
        <v>41976</v>
      </c>
      <c r="B54" s="66">
        <v>41976</v>
      </c>
      <c r="C54" s="66">
        <v>41990</v>
      </c>
      <c r="D54" s="20">
        <f t="shared" si="1"/>
        <v>14</v>
      </c>
    </row>
    <row r="55" spans="1:4" ht="15.75" customHeight="1">
      <c r="A55" s="66">
        <v>41983</v>
      </c>
      <c r="B55" s="66">
        <v>41983</v>
      </c>
      <c r="C55" s="66">
        <v>41996</v>
      </c>
      <c r="D55" s="20">
        <f t="shared" si="1"/>
        <v>13</v>
      </c>
    </row>
    <row r="56" spans="1:4" ht="15.75" customHeight="1">
      <c r="A56" s="66">
        <v>41990</v>
      </c>
      <c r="B56" s="66">
        <v>41990</v>
      </c>
      <c r="C56" s="66">
        <v>42004</v>
      </c>
      <c r="D56" s="20">
        <f t="shared" si="1"/>
        <v>14</v>
      </c>
    </row>
    <row r="57" spans="1:4" ht="15.75" customHeight="1">
      <c r="A57" s="66">
        <v>41996</v>
      </c>
      <c r="B57" s="66">
        <v>41996</v>
      </c>
      <c r="C57" s="66">
        <v>42011</v>
      </c>
      <c r="D57" s="20">
        <f t="shared" si="1"/>
        <v>15</v>
      </c>
    </row>
    <row r="58" spans="1:4" ht="15.75" customHeight="1">
      <c r="A58" s="66">
        <v>42004</v>
      </c>
      <c r="B58" s="66">
        <v>42004</v>
      </c>
      <c r="C58" s="66">
        <v>42018</v>
      </c>
      <c r="D58" s="20">
        <f t="shared" si="1"/>
        <v>14</v>
      </c>
    </row>
    <row r="59" spans="1:4" ht="15.75" customHeight="1">
      <c r="A59" s="66"/>
      <c r="B59" s="66"/>
      <c r="C59" s="66"/>
      <c r="D59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19.421875" style="0" customWidth="1"/>
    <col min="2" max="2" width="17.421875" style="0" customWidth="1"/>
    <col min="3" max="3" width="18.140625" style="0" customWidth="1"/>
    <col min="4" max="4" width="18.57421875" style="0" customWidth="1"/>
    <col min="6" max="6" width="9.140625" style="0" customWidth="1"/>
    <col min="7" max="10" width="18.57421875" style="0" customWidth="1"/>
  </cols>
  <sheetData>
    <row r="1" spans="1:10" ht="46.5" customHeight="1">
      <c r="A1" s="89" t="s">
        <v>991</v>
      </c>
      <c r="B1" s="89"/>
      <c r="C1" s="89"/>
      <c r="D1" s="89"/>
      <c r="G1" s="90" t="s">
        <v>993</v>
      </c>
      <c r="H1" s="90"/>
      <c r="I1" s="90"/>
      <c r="J1" s="90"/>
    </row>
    <row r="2" spans="1:10" ht="46.5" customHeight="1">
      <c r="A2" s="89" t="s">
        <v>992</v>
      </c>
      <c r="B2" s="89"/>
      <c r="C2" s="89"/>
      <c r="D2" s="89"/>
      <c r="G2" s="90" t="s">
        <v>994</v>
      </c>
      <c r="H2" s="90"/>
      <c r="I2" s="90"/>
      <c r="J2" s="90"/>
    </row>
    <row r="3" spans="1:7" ht="12.75" customHeight="1">
      <c r="A3" s="72"/>
      <c r="B3" s="72"/>
      <c r="C3" s="72"/>
      <c r="D3" s="72"/>
      <c r="G3" s="53"/>
    </row>
    <row r="4" spans="1:10" ht="12.75">
      <c r="A4" s="58" t="s">
        <v>2</v>
      </c>
      <c r="B4" s="58" t="s">
        <v>0</v>
      </c>
      <c r="C4" s="14" t="s">
        <v>1</v>
      </c>
      <c r="D4" s="14" t="s">
        <v>3</v>
      </c>
      <c r="G4" s="58" t="s">
        <v>2</v>
      </c>
      <c r="H4" s="58" t="s">
        <v>0</v>
      </c>
      <c r="I4" s="14" t="s">
        <v>1</v>
      </c>
      <c r="J4" s="14" t="s">
        <v>3</v>
      </c>
    </row>
    <row r="5" spans="1:10" ht="12.75">
      <c r="A5" s="58" t="s">
        <v>847</v>
      </c>
      <c r="B5" s="58" t="s">
        <v>848</v>
      </c>
      <c r="C5" s="14" t="s">
        <v>849</v>
      </c>
      <c r="D5" s="14" t="s">
        <v>850</v>
      </c>
      <c r="G5" s="58" t="s">
        <v>847</v>
      </c>
      <c r="H5" s="58" t="s">
        <v>848</v>
      </c>
      <c r="I5" s="14" t="s">
        <v>849</v>
      </c>
      <c r="J5" s="14" t="s">
        <v>850</v>
      </c>
    </row>
    <row r="6" spans="1:4" ht="12.75">
      <c r="A6" s="66">
        <v>42011</v>
      </c>
      <c r="B6" s="66">
        <f>A6</f>
        <v>42011</v>
      </c>
      <c r="C6" s="66">
        <f>B6+14</f>
        <v>42025</v>
      </c>
      <c r="D6" s="20">
        <f aca="true" t="shared" si="0" ref="D6:D42">+C6-B6</f>
        <v>14</v>
      </c>
    </row>
    <row r="7" spans="1:4" ht="12.75">
      <c r="A7" s="66">
        <v>42018</v>
      </c>
      <c r="B7" s="66">
        <f aca="true" t="shared" si="1" ref="B7:B57">A7</f>
        <v>42018</v>
      </c>
      <c r="C7" s="66">
        <f aca="true" t="shared" si="2" ref="C7:C42">B7+14</f>
        <v>42032</v>
      </c>
      <c r="D7" s="20">
        <f t="shared" si="0"/>
        <v>14</v>
      </c>
    </row>
    <row r="8" spans="1:4" ht="12.75">
      <c r="A8" s="66">
        <f>A7+7</f>
        <v>42025</v>
      </c>
      <c r="B8" s="66">
        <f t="shared" si="1"/>
        <v>42025</v>
      </c>
      <c r="C8" s="66">
        <f t="shared" si="2"/>
        <v>42039</v>
      </c>
      <c r="D8" s="20">
        <f t="shared" si="0"/>
        <v>14</v>
      </c>
    </row>
    <row r="9" spans="1:4" ht="12.75">
      <c r="A9" s="66">
        <f aca="true" t="shared" si="3" ref="A9:A22">A8+7</f>
        <v>42032</v>
      </c>
      <c r="B9" s="66">
        <f t="shared" si="1"/>
        <v>42032</v>
      </c>
      <c r="C9" s="66">
        <f t="shared" si="2"/>
        <v>42046</v>
      </c>
      <c r="D9" s="20">
        <f t="shared" si="0"/>
        <v>14</v>
      </c>
    </row>
    <row r="10" spans="1:4" ht="12.75">
      <c r="A10" s="66">
        <f t="shared" si="3"/>
        <v>42039</v>
      </c>
      <c r="B10" s="66">
        <f t="shared" si="1"/>
        <v>42039</v>
      </c>
      <c r="C10" s="66">
        <f t="shared" si="2"/>
        <v>42053</v>
      </c>
      <c r="D10" s="20">
        <f t="shared" si="0"/>
        <v>14</v>
      </c>
    </row>
    <row r="11" spans="1:4" ht="12.75">
      <c r="A11" s="66">
        <f t="shared" si="3"/>
        <v>42046</v>
      </c>
      <c r="B11" s="66">
        <f t="shared" si="1"/>
        <v>42046</v>
      </c>
      <c r="C11" s="66">
        <f t="shared" si="2"/>
        <v>42060</v>
      </c>
      <c r="D11" s="20">
        <f t="shared" si="0"/>
        <v>14</v>
      </c>
    </row>
    <row r="12" spans="1:4" ht="12.75">
      <c r="A12" s="66">
        <f t="shared" si="3"/>
        <v>42053</v>
      </c>
      <c r="B12" s="66">
        <f t="shared" si="1"/>
        <v>42053</v>
      </c>
      <c r="C12" s="66">
        <f t="shared" si="2"/>
        <v>42067</v>
      </c>
      <c r="D12" s="20">
        <f t="shared" si="0"/>
        <v>14</v>
      </c>
    </row>
    <row r="13" spans="1:4" ht="12.75">
      <c r="A13" s="66">
        <f t="shared" si="3"/>
        <v>42060</v>
      </c>
      <c r="B13" s="66">
        <f t="shared" si="1"/>
        <v>42060</v>
      </c>
      <c r="C13" s="66">
        <f t="shared" si="2"/>
        <v>42074</v>
      </c>
      <c r="D13" s="20">
        <f t="shared" si="0"/>
        <v>14</v>
      </c>
    </row>
    <row r="14" spans="1:4" ht="12.75">
      <c r="A14" s="66">
        <f t="shared" si="3"/>
        <v>42067</v>
      </c>
      <c r="B14" s="66">
        <f t="shared" si="1"/>
        <v>42067</v>
      </c>
      <c r="C14" s="66">
        <f t="shared" si="2"/>
        <v>42081</v>
      </c>
      <c r="D14" s="20">
        <f t="shared" si="0"/>
        <v>14</v>
      </c>
    </row>
    <row r="15" spans="1:4" ht="12.75">
      <c r="A15" s="66">
        <f t="shared" si="3"/>
        <v>42074</v>
      </c>
      <c r="B15" s="66">
        <f t="shared" si="1"/>
        <v>42074</v>
      </c>
      <c r="C15" s="66">
        <f t="shared" si="2"/>
        <v>42088</v>
      </c>
      <c r="D15" s="20">
        <f t="shared" si="0"/>
        <v>14</v>
      </c>
    </row>
    <row r="16" spans="1:4" ht="12.75">
      <c r="A16" s="66">
        <f t="shared" si="3"/>
        <v>42081</v>
      </c>
      <c r="B16" s="66">
        <f t="shared" si="1"/>
        <v>42081</v>
      </c>
      <c r="C16" s="66">
        <f t="shared" si="2"/>
        <v>42095</v>
      </c>
      <c r="D16" s="20">
        <f t="shared" si="0"/>
        <v>14</v>
      </c>
    </row>
    <row r="17" spans="1:4" ht="12.75">
      <c r="A17" s="66">
        <f t="shared" si="3"/>
        <v>42088</v>
      </c>
      <c r="B17" s="66">
        <f t="shared" si="1"/>
        <v>42088</v>
      </c>
      <c r="C17" s="66">
        <f t="shared" si="2"/>
        <v>42102</v>
      </c>
      <c r="D17" s="20">
        <f t="shared" si="0"/>
        <v>14</v>
      </c>
    </row>
    <row r="18" spans="1:4" ht="12.75">
      <c r="A18" s="66">
        <f t="shared" si="3"/>
        <v>42095</v>
      </c>
      <c r="B18" s="66">
        <f t="shared" si="1"/>
        <v>42095</v>
      </c>
      <c r="C18" s="66">
        <f t="shared" si="2"/>
        <v>42109</v>
      </c>
      <c r="D18" s="20">
        <f t="shared" si="0"/>
        <v>14</v>
      </c>
    </row>
    <row r="19" spans="1:4" ht="12.75">
      <c r="A19" s="66">
        <f t="shared" si="3"/>
        <v>42102</v>
      </c>
      <c r="B19" s="66">
        <f t="shared" si="1"/>
        <v>42102</v>
      </c>
      <c r="C19" s="66">
        <f t="shared" si="2"/>
        <v>42116</v>
      </c>
      <c r="D19" s="20">
        <f t="shared" si="0"/>
        <v>14</v>
      </c>
    </row>
    <row r="20" spans="1:4" ht="12.75">
      <c r="A20" s="66">
        <f t="shared" si="3"/>
        <v>42109</v>
      </c>
      <c r="B20" s="66">
        <f t="shared" si="1"/>
        <v>42109</v>
      </c>
      <c r="C20" s="66">
        <f t="shared" si="2"/>
        <v>42123</v>
      </c>
      <c r="D20" s="20">
        <f t="shared" si="0"/>
        <v>14</v>
      </c>
    </row>
    <row r="21" spans="1:4" ht="12.75">
      <c r="A21" s="66">
        <f t="shared" si="3"/>
        <v>42116</v>
      </c>
      <c r="B21" s="66">
        <f t="shared" si="1"/>
        <v>42116</v>
      </c>
      <c r="C21" s="66">
        <f t="shared" si="2"/>
        <v>42130</v>
      </c>
      <c r="D21" s="20">
        <f t="shared" si="0"/>
        <v>14</v>
      </c>
    </row>
    <row r="22" spans="1:4" ht="12.75">
      <c r="A22" s="66">
        <f t="shared" si="3"/>
        <v>42123</v>
      </c>
      <c r="B22" s="66">
        <f t="shared" si="1"/>
        <v>42123</v>
      </c>
      <c r="C22" s="66">
        <f t="shared" si="2"/>
        <v>42137</v>
      </c>
      <c r="D22" s="20">
        <f t="shared" si="0"/>
        <v>14</v>
      </c>
    </row>
    <row r="23" spans="1:4" ht="12.75">
      <c r="A23" s="66">
        <f>A22+7</f>
        <v>42130</v>
      </c>
      <c r="B23" s="66">
        <f t="shared" si="1"/>
        <v>42130</v>
      </c>
      <c r="C23" s="66">
        <f t="shared" si="2"/>
        <v>42144</v>
      </c>
      <c r="D23" s="20">
        <f t="shared" si="0"/>
        <v>14</v>
      </c>
    </row>
    <row r="24" spans="1:4" ht="12.75">
      <c r="A24" s="66">
        <f aca="true" t="shared" si="4" ref="A24:A31">A23+7</f>
        <v>42137</v>
      </c>
      <c r="B24" s="66">
        <f t="shared" si="1"/>
        <v>42137</v>
      </c>
      <c r="C24" s="66">
        <f t="shared" si="2"/>
        <v>42151</v>
      </c>
      <c r="D24" s="20">
        <f t="shared" si="0"/>
        <v>14</v>
      </c>
    </row>
    <row r="25" spans="1:4" ht="12.75">
      <c r="A25" s="66">
        <f t="shared" si="4"/>
        <v>42144</v>
      </c>
      <c r="B25" s="66">
        <f t="shared" si="1"/>
        <v>42144</v>
      </c>
      <c r="C25" s="66">
        <f t="shared" si="2"/>
        <v>42158</v>
      </c>
      <c r="D25" s="20">
        <f t="shared" si="0"/>
        <v>14</v>
      </c>
    </row>
    <row r="26" spans="1:4" ht="12.75">
      <c r="A26" s="66">
        <f t="shared" si="4"/>
        <v>42151</v>
      </c>
      <c r="B26" s="66">
        <f t="shared" si="1"/>
        <v>42151</v>
      </c>
      <c r="C26" s="66">
        <f t="shared" si="2"/>
        <v>42165</v>
      </c>
      <c r="D26" s="20">
        <f t="shared" si="0"/>
        <v>14</v>
      </c>
    </row>
    <row r="27" spans="1:4" ht="12.75">
      <c r="A27" s="66">
        <f t="shared" si="4"/>
        <v>42158</v>
      </c>
      <c r="B27" s="66">
        <f t="shared" si="1"/>
        <v>42158</v>
      </c>
      <c r="C27" s="66">
        <f t="shared" si="2"/>
        <v>42172</v>
      </c>
      <c r="D27" s="20">
        <f t="shared" si="0"/>
        <v>14</v>
      </c>
    </row>
    <row r="28" spans="1:4" ht="12.75">
      <c r="A28" s="66">
        <f t="shared" si="4"/>
        <v>42165</v>
      </c>
      <c r="B28" s="66">
        <f t="shared" si="1"/>
        <v>42165</v>
      </c>
      <c r="C28" s="66">
        <f t="shared" si="2"/>
        <v>42179</v>
      </c>
      <c r="D28" s="20">
        <f t="shared" si="0"/>
        <v>14</v>
      </c>
    </row>
    <row r="29" spans="1:4" ht="12.75">
      <c r="A29" s="66">
        <f t="shared" si="4"/>
        <v>42172</v>
      </c>
      <c r="B29" s="66">
        <f t="shared" si="1"/>
        <v>42172</v>
      </c>
      <c r="C29" s="66">
        <f t="shared" si="2"/>
        <v>42186</v>
      </c>
      <c r="D29" s="20">
        <f t="shared" si="0"/>
        <v>14</v>
      </c>
    </row>
    <row r="30" spans="1:4" ht="12.75">
      <c r="A30" s="66">
        <f t="shared" si="4"/>
        <v>42179</v>
      </c>
      <c r="B30" s="66">
        <f t="shared" si="1"/>
        <v>42179</v>
      </c>
      <c r="C30" s="66">
        <f t="shared" si="2"/>
        <v>42193</v>
      </c>
      <c r="D30" s="20">
        <f t="shared" si="0"/>
        <v>14</v>
      </c>
    </row>
    <row r="31" spans="1:4" ht="12.75">
      <c r="A31" s="66">
        <f t="shared" si="4"/>
        <v>42186</v>
      </c>
      <c r="B31" s="66">
        <f t="shared" si="1"/>
        <v>42186</v>
      </c>
      <c r="C31" s="66">
        <f t="shared" si="2"/>
        <v>42200</v>
      </c>
      <c r="D31" s="20">
        <f t="shared" si="0"/>
        <v>14</v>
      </c>
    </row>
    <row r="32" spans="1:4" ht="12.75">
      <c r="A32" s="66">
        <v>42193</v>
      </c>
      <c r="B32" s="66">
        <f t="shared" si="1"/>
        <v>42193</v>
      </c>
      <c r="C32" s="66">
        <f t="shared" si="2"/>
        <v>42207</v>
      </c>
      <c r="D32" s="20">
        <f t="shared" si="0"/>
        <v>14</v>
      </c>
    </row>
    <row r="33" spans="1:4" ht="12.75">
      <c r="A33" s="66">
        <v>42200</v>
      </c>
      <c r="B33" s="66">
        <f t="shared" si="1"/>
        <v>42200</v>
      </c>
      <c r="C33" s="66">
        <f t="shared" si="2"/>
        <v>42214</v>
      </c>
      <c r="D33" s="20">
        <f t="shared" si="0"/>
        <v>14</v>
      </c>
    </row>
    <row r="34" spans="1:4" ht="12.75">
      <c r="A34" s="66">
        <v>42207</v>
      </c>
      <c r="B34" s="66">
        <f t="shared" si="1"/>
        <v>42207</v>
      </c>
      <c r="C34" s="66">
        <f t="shared" si="2"/>
        <v>42221</v>
      </c>
      <c r="D34" s="20">
        <f t="shared" si="0"/>
        <v>14</v>
      </c>
    </row>
    <row r="35" spans="1:4" ht="12.75">
      <c r="A35" s="66">
        <v>42214</v>
      </c>
      <c r="B35" s="66">
        <f t="shared" si="1"/>
        <v>42214</v>
      </c>
      <c r="C35" s="66">
        <f t="shared" si="2"/>
        <v>42228</v>
      </c>
      <c r="D35" s="20">
        <f t="shared" si="0"/>
        <v>14</v>
      </c>
    </row>
    <row r="36" spans="1:4" ht="12.75">
      <c r="A36" s="66">
        <v>42221</v>
      </c>
      <c r="B36" s="66">
        <f t="shared" si="1"/>
        <v>42221</v>
      </c>
      <c r="C36" s="66">
        <f t="shared" si="2"/>
        <v>42235</v>
      </c>
      <c r="D36" s="20">
        <f t="shared" si="0"/>
        <v>14</v>
      </c>
    </row>
    <row r="37" spans="1:4" ht="12.75">
      <c r="A37" s="66">
        <v>42228</v>
      </c>
      <c r="B37" s="66">
        <f t="shared" si="1"/>
        <v>42228</v>
      </c>
      <c r="C37" s="66">
        <f t="shared" si="2"/>
        <v>42242</v>
      </c>
      <c r="D37" s="20">
        <f t="shared" si="0"/>
        <v>14</v>
      </c>
    </row>
    <row r="38" spans="1:4" ht="12.75">
      <c r="A38" s="66">
        <v>42235</v>
      </c>
      <c r="B38" s="66">
        <f t="shared" si="1"/>
        <v>42235</v>
      </c>
      <c r="C38" s="66">
        <f t="shared" si="2"/>
        <v>42249</v>
      </c>
      <c r="D38" s="20">
        <f t="shared" si="0"/>
        <v>14</v>
      </c>
    </row>
    <row r="39" spans="1:4" ht="12.75">
      <c r="A39" s="66">
        <v>42242</v>
      </c>
      <c r="B39" s="66">
        <f t="shared" si="1"/>
        <v>42242</v>
      </c>
      <c r="C39" s="66">
        <f t="shared" si="2"/>
        <v>42256</v>
      </c>
      <c r="D39" s="20">
        <f t="shared" si="0"/>
        <v>14</v>
      </c>
    </row>
    <row r="40" spans="1:4" ht="12.75">
      <c r="A40" s="66">
        <v>42249</v>
      </c>
      <c r="B40" s="66">
        <f t="shared" si="1"/>
        <v>42249</v>
      </c>
      <c r="C40" s="66">
        <f t="shared" si="2"/>
        <v>42263</v>
      </c>
      <c r="D40" s="20">
        <f t="shared" si="0"/>
        <v>14</v>
      </c>
    </row>
    <row r="41" spans="1:4" ht="12.75">
      <c r="A41" s="73">
        <v>42256</v>
      </c>
      <c r="B41" s="73">
        <f t="shared" si="1"/>
        <v>42256</v>
      </c>
      <c r="C41" s="73">
        <f t="shared" si="2"/>
        <v>42270</v>
      </c>
      <c r="D41" s="20">
        <f t="shared" si="0"/>
        <v>14</v>
      </c>
    </row>
    <row r="42" spans="1:10" ht="13.5" thickBot="1">
      <c r="A42" s="74">
        <v>42263</v>
      </c>
      <c r="B42" s="74">
        <f t="shared" si="1"/>
        <v>42263</v>
      </c>
      <c r="C42" s="74">
        <f t="shared" si="2"/>
        <v>42277</v>
      </c>
      <c r="D42" s="75">
        <f t="shared" si="0"/>
        <v>14</v>
      </c>
      <c r="G42" s="76"/>
      <c r="H42" s="76"/>
      <c r="I42" s="76"/>
      <c r="J42" s="76"/>
    </row>
    <row r="43" spans="1:10" ht="12.75">
      <c r="A43" s="66">
        <v>42270</v>
      </c>
      <c r="B43" s="66">
        <f t="shared" si="1"/>
        <v>42270</v>
      </c>
      <c r="C43" s="66">
        <f>B43+13*7</f>
        <v>42361</v>
      </c>
      <c r="D43" s="20">
        <f>+C43-B43</f>
        <v>91</v>
      </c>
      <c r="G43" s="67">
        <f>+A43</f>
        <v>42270</v>
      </c>
      <c r="H43" s="67">
        <f>+G43</f>
        <v>42270</v>
      </c>
      <c r="I43" s="67">
        <f>+H43+2*7</f>
        <v>42284</v>
      </c>
      <c r="J43" s="78">
        <f>+I43-H43</f>
        <v>14</v>
      </c>
    </row>
    <row r="44" spans="1:10" ht="12.75">
      <c r="A44" s="66">
        <v>42277</v>
      </c>
      <c r="B44" s="66">
        <f t="shared" si="1"/>
        <v>42277</v>
      </c>
      <c r="C44" s="66">
        <f>B44+13*7</f>
        <v>42368</v>
      </c>
      <c r="D44" s="20">
        <f>+C44-B44</f>
        <v>91</v>
      </c>
      <c r="F44" s="77"/>
      <c r="G44" s="67">
        <f aca="true" t="shared" si="5" ref="G44:G57">+A44</f>
        <v>42277</v>
      </c>
      <c r="H44" s="67">
        <f aca="true" t="shared" si="6" ref="H44:H57">+G44</f>
        <v>42277</v>
      </c>
      <c r="I44" s="67">
        <f aca="true" t="shared" si="7" ref="I44:I57">+H44+2*7</f>
        <v>42291</v>
      </c>
      <c r="J44" s="78">
        <f aca="true" t="shared" si="8" ref="J44:J57">+I44-H44</f>
        <v>14</v>
      </c>
    </row>
    <row r="45" spans="1:10" ht="12.75">
      <c r="A45" s="66">
        <v>42284</v>
      </c>
      <c r="B45" s="66">
        <f t="shared" si="1"/>
        <v>42284</v>
      </c>
      <c r="C45" s="66">
        <f>B45+13*7</f>
        <v>42375</v>
      </c>
      <c r="D45" s="20">
        <f>+C45-B45</f>
        <v>91</v>
      </c>
      <c r="F45" s="77"/>
      <c r="G45" s="67">
        <f t="shared" si="5"/>
        <v>42284</v>
      </c>
      <c r="H45" s="67">
        <f t="shared" si="6"/>
        <v>42284</v>
      </c>
      <c r="I45" s="67">
        <f t="shared" si="7"/>
        <v>42298</v>
      </c>
      <c r="J45" s="78">
        <f t="shared" si="8"/>
        <v>14</v>
      </c>
    </row>
    <row r="46" spans="1:10" ht="12.75">
      <c r="A46" s="66">
        <v>42291</v>
      </c>
      <c r="B46" s="66">
        <f t="shared" si="1"/>
        <v>42291</v>
      </c>
      <c r="C46" s="66">
        <f aca="true" t="shared" si="9" ref="C46:C57">B46+13*7</f>
        <v>42382</v>
      </c>
      <c r="D46" s="20">
        <f aca="true" t="shared" si="10" ref="D46:D57">+C46-B46</f>
        <v>91</v>
      </c>
      <c r="F46" s="77"/>
      <c r="G46" s="67">
        <f t="shared" si="5"/>
        <v>42291</v>
      </c>
      <c r="H46" s="67">
        <f t="shared" si="6"/>
        <v>42291</v>
      </c>
      <c r="I46" s="67">
        <f t="shared" si="7"/>
        <v>42305</v>
      </c>
      <c r="J46" s="78">
        <f t="shared" si="8"/>
        <v>14</v>
      </c>
    </row>
    <row r="47" spans="1:10" ht="12.75">
      <c r="A47" s="66">
        <v>42298</v>
      </c>
      <c r="B47" s="66">
        <f t="shared" si="1"/>
        <v>42298</v>
      </c>
      <c r="C47" s="66">
        <f t="shared" si="9"/>
        <v>42389</v>
      </c>
      <c r="D47" s="20">
        <f t="shared" si="10"/>
        <v>91</v>
      </c>
      <c r="F47" s="77"/>
      <c r="G47" s="67">
        <f t="shared" si="5"/>
        <v>42298</v>
      </c>
      <c r="H47" s="67">
        <f t="shared" si="6"/>
        <v>42298</v>
      </c>
      <c r="I47" s="67">
        <f t="shared" si="7"/>
        <v>42312</v>
      </c>
      <c r="J47" s="78">
        <f t="shared" si="8"/>
        <v>14</v>
      </c>
    </row>
    <row r="48" spans="1:10" ht="12.75">
      <c r="A48" s="66">
        <v>42305</v>
      </c>
      <c r="B48" s="66">
        <f t="shared" si="1"/>
        <v>42305</v>
      </c>
      <c r="C48" s="66">
        <f t="shared" si="9"/>
        <v>42396</v>
      </c>
      <c r="D48" s="20">
        <f t="shared" si="10"/>
        <v>91</v>
      </c>
      <c r="F48" s="77"/>
      <c r="G48" s="67">
        <f t="shared" si="5"/>
        <v>42305</v>
      </c>
      <c r="H48" s="67">
        <f t="shared" si="6"/>
        <v>42305</v>
      </c>
      <c r="I48" s="67">
        <f t="shared" si="7"/>
        <v>42319</v>
      </c>
      <c r="J48" s="78">
        <f t="shared" si="8"/>
        <v>14</v>
      </c>
    </row>
    <row r="49" spans="1:10" ht="12.75">
      <c r="A49" s="67">
        <v>42312</v>
      </c>
      <c r="B49" s="66">
        <f t="shared" si="1"/>
        <v>42312</v>
      </c>
      <c r="C49" s="66">
        <f t="shared" si="9"/>
        <v>42403</v>
      </c>
      <c r="D49" s="20">
        <f t="shared" si="10"/>
        <v>91</v>
      </c>
      <c r="F49" s="77"/>
      <c r="G49" s="67">
        <f t="shared" si="5"/>
        <v>42312</v>
      </c>
      <c r="H49" s="67">
        <f t="shared" si="6"/>
        <v>42312</v>
      </c>
      <c r="I49" s="67">
        <f t="shared" si="7"/>
        <v>42326</v>
      </c>
      <c r="J49" s="78">
        <f t="shared" si="8"/>
        <v>14</v>
      </c>
    </row>
    <row r="50" spans="1:10" ht="12.75">
      <c r="A50" s="67">
        <v>42319</v>
      </c>
      <c r="B50" s="66">
        <f t="shared" si="1"/>
        <v>42319</v>
      </c>
      <c r="C50" s="66">
        <f t="shared" si="9"/>
        <v>42410</v>
      </c>
      <c r="D50" s="20">
        <f t="shared" si="10"/>
        <v>91</v>
      </c>
      <c r="F50" s="77"/>
      <c r="G50" s="67">
        <f t="shared" si="5"/>
        <v>42319</v>
      </c>
      <c r="H50" s="67">
        <f t="shared" si="6"/>
        <v>42319</v>
      </c>
      <c r="I50" s="67">
        <f t="shared" si="7"/>
        <v>42333</v>
      </c>
      <c r="J50" s="78">
        <f t="shared" si="8"/>
        <v>14</v>
      </c>
    </row>
    <row r="51" spans="1:10" ht="12.75">
      <c r="A51" s="67">
        <v>42326</v>
      </c>
      <c r="B51" s="66">
        <f t="shared" si="1"/>
        <v>42326</v>
      </c>
      <c r="C51" s="66">
        <f t="shared" si="9"/>
        <v>42417</v>
      </c>
      <c r="D51" s="20">
        <f t="shared" si="10"/>
        <v>91</v>
      </c>
      <c r="F51" s="77"/>
      <c r="G51" s="67">
        <f t="shared" si="5"/>
        <v>42326</v>
      </c>
      <c r="H51" s="67">
        <f t="shared" si="6"/>
        <v>42326</v>
      </c>
      <c r="I51" s="67">
        <f t="shared" si="7"/>
        <v>42340</v>
      </c>
      <c r="J51" s="78">
        <f t="shared" si="8"/>
        <v>14</v>
      </c>
    </row>
    <row r="52" spans="1:10" ht="12.75">
      <c r="A52" s="67">
        <v>42333</v>
      </c>
      <c r="B52" s="66">
        <f t="shared" si="1"/>
        <v>42333</v>
      </c>
      <c r="C52" s="66">
        <f t="shared" si="9"/>
        <v>42424</v>
      </c>
      <c r="D52" s="20">
        <f t="shared" si="10"/>
        <v>91</v>
      </c>
      <c r="F52" s="77"/>
      <c r="G52" s="67">
        <f t="shared" si="5"/>
        <v>42333</v>
      </c>
      <c r="H52" s="67">
        <f t="shared" si="6"/>
        <v>42333</v>
      </c>
      <c r="I52" s="67">
        <f t="shared" si="7"/>
        <v>42347</v>
      </c>
      <c r="J52" s="78">
        <f t="shared" si="8"/>
        <v>14</v>
      </c>
    </row>
    <row r="53" spans="1:10" ht="12.75">
      <c r="A53" s="67">
        <v>42340</v>
      </c>
      <c r="B53" s="66">
        <f t="shared" si="1"/>
        <v>42340</v>
      </c>
      <c r="C53" s="66">
        <f t="shared" si="9"/>
        <v>42431</v>
      </c>
      <c r="D53" s="20">
        <f t="shared" si="10"/>
        <v>91</v>
      </c>
      <c r="F53" s="77"/>
      <c r="G53" s="67">
        <f t="shared" si="5"/>
        <v>42340</v>
      </c>
      <c r="H53" s="67">
        <f t="shared" si="6"/>
        <v>42340</v>
      </c>
      <c r="I53" s="67">
        <f t="shared" si="7"/>
        <v>42354</v>
      </c>
      <c r="J53" s="78">
        <f t="shared" si="8"/>
        <v>14</v>
      </c>
    </row>
    <row r="54" spans="1:10" ht="12.75">
      <c r="A54" s="67">
        <v>42347</v>
      </c>
      <c r="B54" s="66">
        <f t="shared" si="1"/>
        <v>42347</v>
      </c>
      <c r="C54" s="66">
        <f t="shared" si="9"/>
        <v>42438</v>
      </c>
      <c r="D54" s="20">
        <f t="shared" si="10"/>
        <v>91</v>
      </c>
      <c r="F54" s="77"/>
      <c r="G54" s="67">
        <f t="shared" si="5"/>
        <v>42347</v>
      </c>
      <c r="H54" s="67">
        <f t="shared" si="6"/>
        <v>42347</v>
      </c>
      <c r="I54" s="67">
        <f t="shared" si="7"/>
        <v>42361</v>
      </c>
      <c r="J54" s="78">
        <f t="shared" si="8"/>
        <v>14</v>
      </c>
    </row>
    <row r="55" spans="1:10" ht="12.75">
      <c r="A55" s="67">
        <v>42354</v>
      </c>
      <c r="B55" s="66">
        <f t="shared" si="1"/>
        <v>42354</v>
      </c>
      <c r="C55" s="66">
        <f t="shared" si="9"/>
        <v>42445</v>
      </c>
      <c r="D55" s="20">
        <f t="shared" si="10"/>
        <v>91</v>
      </c>
      <c r="F55" s="77"/>
      <c r="G55" s="67">
        <f t="shared" si="5"/>
        <v>42354</v>
      </c>
      <c r="H55" s="67">
        <f t="shared" si="6"/>
        <v>42354</v>
      </c>
      <c r="I55" s="67">
        <f t="shared" si="7"/>
        <v>42368</v>
      </c>
      <c r="J55" s="78">
        <f t="shared" si="8"/>
        <v>14</v>
      </c>
    </row>
    <row r="56" spans="1:10" ht="12.75">
      <c r="A56" s="67">
        <v>42361</v>
      </c>
      <c r="B56" s="66">
        <f t="shared" si="1"/>
        <v>42361</v>
      </c>
      <c r="C56" s="66">
        <f t="shared" si="9"/>
        <v>42452</v>
      </c>
      <c r="D56" s="20">
        <f t="shared" si="10"/>
        <v>91</v>
      </c>
      <c r="F56" s="77"/>
      <c r="G56" s="67">
        <f t="shared" si="5"/>
        <v>42361</v>
      </c>
      <c r="H56" s="67">
        <f t="shared" si="6"/>
        <v>42361</v>
      </c>
      <c r="I56" s="67">
        <f t="shared" si="7"/>
        <v>42375</v>
      </c>
      <c r="J56" s="78">
        <f t="shared" si="8"/>
        <v>14</v>
      </c>
    </row>
    <row r="57" spans="1:10" ht="12.75">
      <c r="A57" s="67">
        <v>42368</v>
      </c>
      <c r="B57" s="66">
        <f t="shared" si="1"/>
        <v>42368</v>
      </c>
      <c r="C57" s="66">
        <f t="shared" si="9"/>
        <v>42459</v>
      </c>
      <c r="D57" s="20">
        <f t="shared" si="10"/>
        <v>91</v>
      </c>
      <c r="F57" s="77"/>
      <c r="G57" s="67">
        <f t="shared" si="5"/>
        <v>42368</v>
      </c>
      <c r="H57" s="67">
        <f t="shared" si="6"/>
        <v>42368</v>
      </c>
      <c r="I57" s="67">
        <f t="shared" si="7"/>
        <v>42382</v>
      </c>
      <c r="J57" s="78">
        <f t="shared" si="8"/>
        <v>14</v>
      </c>
    </row>
    <row r="58" ht="12.75">
      <c r="A58" s="49"/>
    </row>
  </sheetData>
  <sheetProtection/>
  <mergeCells count="4">
    <mergeCell ref="A1:D1"/>
    <mergeCell ref="A2:D2"/>
    <mergeCell ref="G1:J1"/>
    <mergeCell ref="G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Halászné Úr Emese</dc:creator>
  <cp:keywords/>
  <dc:description/>
  <cp:lastModifiedBy>Bodnár István</cp:lastModifiedBy>
  <cp:lastPrinted>2015-06-26T07:51:31Z</cp:lastPrinted>
  <dcterms:created xsi:type="dcterms:W3CDTF">2006-12-04T07:35:21Z</dcterms:created>
  <dcterms:modified xsi:type="dcterms:W3CDTF">2018-06-19T09:32:54Z</dcterms:modified>
  <cp:category/>
  <cp:version/>
  <cp:contentType/>
  <cp:contentStatus/>
</cp:coreProperties>
</file>