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VJ-Ábrák\"/>
    </mc:Choice>
  </mc:AlternateContent>
  <bookViews>
    <workbookView xWindow="0" yWindow="0" windowWidth="28800" windowHeight="12210" firstSheet="1" activeTab="13"/>
  </bookViews>
  <sheets>
    <sheet name="IV.54 d" sheetId="66" r:id="rId1"/>
    <sheet name="IV.54 ch" sheetId="67" r:id="rId2"/>
    <sheet name="IV.55 d" sheetId="49" r:id="rId3"/>
    <sheet name="IV.55 ch" sheetId="50" r:id="rId4"/>
    <sheet name="IV.56 d" sheetId="51" r:id="rId5"/>
    <sheet name="IV.56 ch" sheetId="52" r:id="rId6"/>
    <sheet name="IV.57 d" sheetId="68" r:id="rId7"/>
    <sheet name="IV.57 ch" sheetId="69" r:id="rId8"/>
    <sheet name="IV. 58 d" sheetId="70" r:id="rId9"/>
    <sheet name="IV.58 ch" sheetId="71" r:id="rId10"/>
    <sheet name="IV.59 d" sheetId="62" r:id="rId11"/>
    <sheet name="IV.59 ch" sheetId="63" r:id="rId12"/>
    <sheet name="IV.60 d" sheetId="72" r:id="rId13"/>
    <sheet name="IV.60 ch" sheetId="73" r:id="rId1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72" l="1"/>
  <c r="H23" i="72"/>
  <c r="J23" i="72" s="1"/>
  <c r="J22" i="72"/>
  <c r="I22" i="72"/>
  <c r="H22" i="72"/>
  <c r="I21" i="72"/>
  <c r="H21" i="72"/>
  <c r="I20" i="72"/>
  <c r="H20" i="72"/>
  <c r="J20" i="72" s="1"/>
  <c r="I19" i="72"/>
  <c r="H19" i="72"/>
  <c r="J19" i="72" s="1"/>
  <c r="I18" i="72"/>
  <c r="H18" i="72"/>
  <c r="J18" i="72" s="1"/>
  <c r="I17" i="72"/>
  <c r="J17" i="72" s="1"/>
  <c r="H17" i="72"/>
  <c r="I16" i="72"/>
  <c r="H16" i="72"/>
  <c r="J16" i="72" s="1"/>
  <c r="I15" i="72"/>
  <c r="H15" i="72"/>
  <c r="I14" i="72"/>
  <c r="H14" i="72"/>
  <c r="J14" i="72" s="1"/>
  <c r="I13" i="72"/>
  <c r="J13" i="72" s="1"/>
  <c r="H13" i="72"/>
  <c r="J15" i="72" l="1"/>
  <c r="J21" i="72"/>
  <c r="J21" i="70"/>
  <c r="I21" i="70"/>
  <c r="K21" i="70" s="1"/>
  <c r="K20" i="70"/>
  <c r="J20" i="70"/>
  <c r="I20" i="70"/>
  <c r="J19" i="70"/>
  <c r="I19" i="70"/>
  <c r="J18" i="70"/>
  <c r="I18" i="70"/>
  <c r="K18" i="70" s="1"/>
  <c r="J17" i="70"/>
  <c r="I17" i="70"/>
  <c r="K17" i="70" s="1"/>
  <c r="J16" i="70"/>
  <c r="I16" i="70"/>
  <c r="K16" i="70" s="1"/>
  <c r="J15" i="70"/>
  <c r="K15" i="70" s="1"/>
  <c r="I15" i="70"/>
  <c r="J14" i="70"/>
  <c r="I14" i="70"/>
  <c r="K14" i="70" s="1"/>
  <c r="J13" i="70"/>
  <c r="I13" i="70"/>
  <c r="J21" i="68"/>
  <c r="I21" i="68"/>
  <c r="J20" i="68"/>
  <c r="I20" i="68"/>
  <c r="K20" i="68" s="1"/>
  <c r="J19" i="68"/>
  <c r="I19" i="68"/>
  <c r="J18" i="68"/>
  <c r="I18" i="68"/>
  <c r="K18" i="68" s="1"/>
  <c r="J17" i="68"/>
  <c r="I17" i="68"/>
  <c r="K17" i="68" s="1"/>
  <c r="J16" i="68"/>
  <c r="I16" i="68"/>
  <c r="K16" i="68" s="1"/>
  <c r="J15" i="68"/>
  <c r="I15" i="68"/>
  <c r="J14" i="68"/>
  <c r="I14" i="68"/>
  <c r="K14" i="68" s="1"/>
  <c r="J13" i="68"/>
  <c r="I13" i="68"/>
  <c r="K19" i="70" l="1"/>
  <c r="K13" i="70"/>
  <c r="K15" i="68"/>
  <c r="K21" i="68"/>
  <c r="K19" i="68"/>
  <c r="K13" i="68"/>
  <c r="I23" i="66"/>
  <c r="I22" i="66"/>
  <c r="I21" i="66"/>
  <c r="I20" i="66"/>
  <c r="I19" i="66"/>
  <c r="I18" i="66"/>
  <c r="I17" i="66"/>
  <c r="I16" i="66"/>
  <c r="I15" i="66"/>
  <c r="I14" i="66"/>
  <c r="I13" i="66"/>
  <c r="H23" i="66"/>
  <c r="H22" i="66"/>
  <c r="H21" i="66"/>
  <c r="H20" i="66"/>
  <c r="H19" i="66"/>
  <c r="H18" i="66"/>
  <c r="H17" i="66"/>
  <c r="H16" i="66"/>
  <c r="H15" i="66"/>
  <c r="H14" i="66"/>
  <c r="H13" i="66"/>
  <c r="J13" i="66" l="1"/>
  <c r="J17" i="66"/>
  <c r="J21" i="66"/>
  <c r="J14" i="66"/>
  <c r="J18" i="66"/>
  <c r="J22" i="66"/>
  <c r="J16" i="66"/>
  <c r="J20" i="66"/>
  <c r="J19" i="66"/>
  <c r="J23" i="66"/>
  <c r="J15" i="66"/>
  <c r="I22" i="62"/>
  <c r="I23" i="62"/>
  <c r="H22" i="62"/>
  <c r="J22" i="62" s="1"/>
  <c r="H23" i="62"/>
  <c r="J23" i="62" s="1"/>
  <c r="I21" i="62"/>
  <c r="H21" i="62"/>
  <c r="I20" i="62"/>
  <c r="H20" i="62"/>
  <c r="I19" i="62"/>
  <c r="H19" i="62"/>
  <c r="I18" i="62"/>
  <c r="H18" i="62"/>
  <c r="I17" i="62"/>
  <c r="H17" i="62"/>
  <c r="I16" i="62"/>
  <c r="H16" i="62"/>
  <c r="I15" i="62"/>
  <c r="H15" i="62"/>
  <c r="I14" i="62"/>
  <c r="H14" i="62"/>
  <c r="I13" i="62"/>
  <c r="H13" i="62"/>
  <c r="J16" i="62" l="1"/>
  <c r="J20" i="62"/>
  <c r="J14" i="62"/>
  <c r="J18" i="62"/>
  <c r="J13" i="62"/>
  <c r="J15" i="62"/>
  <c r="J17" i="62"/>
  <c r="J19" i="62"/>
  <c r="J21" i="62"/>
  <c r="I21" i="51" l="1"/>
  <c r="H21" i="51"/>
  <c r="I20" i="51"/>
  <c r="H20" i="51"/>
  <c r="I19" i="51"/>
  <c r="H19" i="51"/>
  <c r="J19" i="51" s="1"/>
  <c r="I18" i="51"/>
  <c r="H18" i="51"/>
  <c r="I17" i="51"/>
  <c r="H17" i="51"/>
  <c r="I16" i="51"/>
  <c r="H16" i="51"/>
  <c r="I15" i="51"/>
  <c r="H15" i="51"/>
  <c r="I14" i="51"/>
  <c r="H14" i="51"/>
  <c r="I13" i="51"/>
  <c r="H13" i="51"/>
  <c r="J13" i="51" s="1"/>
  <c r="J21" i="49"/>
  <c r="I21" i="49"/>
  <c r="H21" i="49"/>
  <c r="I20" i="49"/>
  <c r="H20" i="49"/>
  <c r="J20" i="49" s="1"/>
  <c r="I19" i="49"/>
  <c r="H19" i="49"/>
  <c r="I18" i="49"/>
  <c r="H18" i="49"/>
  <c r="J18" i="49" s="1"/>
  <c r="I17" i="49"/>
  <c r="H17" i="49"/>
  <c r="I16" i="49"/>
  <c r="H16" i="49"/>
  <c r="I15" i="49"/>
  <c r="H15" i="49"/>
  <c r="I14" i="49"/>
  <c r="H14" i="49"/>
  <c r="I13" i="49"/>
  <c r="H13" i="49"/>
  <c r="J21" i="51" l="1"/>
  <c r="J17" i="51"/>
  <c r="J20" i="51"/>
  <c r="J18" i="51"/>
  <c r="J15" i="51"/>
  <c r="J14" i="51"/>
  <c r="J16" i="51"/>
  <c r="J14" i="49"/>
  <c r="J13" i="49"/>
  <c r="J15" i="49"/>
  <c r="J17" i="49"/>
  <c r="J19" i="49"/>
  <c r="J16" i="49"/>
</calcChain>
</file>

<file path=xl/sharedStrings.xml><?xml version="1.0" encoding="utf-8"?>
<sst xmlns="http://schemas.openxmlformats.org/spreadsheetml/2006/main" count="166" uniqueCount="45">
  <si>
    <t>Megújuló energiaforrások használata</t>
  </si>
  <si>
    <t>Nettó energiaimport</t>
  </si>
  <si>
    <t>A gazdaság energiaintenzitása</t>
  </si>
  <si>
    <t>Cím:</t>
  </si>
  <si>
    <t>Megjegyzés:</t>
  </si>
  <si>
    <t>Forrás:</t>
  </si>
  <si>
    <t>Magyarország</t>
  </si>
  <si>
    <t>Csehország</t>
  </si>
  <si>
    <t>Szlovákia</t>
  </si>
  <si>
    <t>Lengyelország</t>
  </si>
  <si>
    <t>Eurostat</t>
  </si>
  <si>
    <t>2013</t>
  </si>
  <si>
    <t>2014</t>
  </si>
  <si>
    <t>EU átlag</t>
  </si>
  <si>
    <t>V3 átlag</t>
  </si>
  <si>
    <t>MAX</t>
  </si>
  <si>
    <t>MIN</t>
  </si>
  <si>
    <t>MAX-MIN különbség</t>
  </si>
  <si>
    <t>2008</t>
  </si>
  <si>
    <t>2009</t>
  </si>
  <si>
    <t>2010</t>
  </si>
  <si>
    <t>2011</t>
  </si>
  <si>
    <t>2012</t>
  </si>
  <si>
    <t>2015</t>
  </si>
  <si>
    <t>2016</t>
  </si>
  <si>
    <t>2000 és 20000 MWh közötti ipari fogyasztók számára,  minden adóval és egyéb teherrel, PPS/MWh-ben.</t>
  </si>
  <si>
    <t>Magyarország - HUPX árfolyam (jobb tengely)</t>
  </si>
  <si>
    <t>A lakossági gázárak minden adót és egyéb terhet magukban foglalnak és a 20 és 200 GJ közötti fogyasztásra vonatkoznak.</t>
  </si>
  <si>
    <t>Az ipari gázárak minden adót és egyéb terhet magukban foglalnak és a 10 000 és 100 000 GJ közötti fogyasztásra vonatkoznak.</t>
  </si>
  <si>
    <t>EU2020 célkitűzés - EU</t>
  </si>
  <si>
    <t>Világbank - World Development Indicators (WDI)</t>
  </si>
  <si>
    <t>EU 2020 célkitűzés - Magyarország</t>
  </si>
  <si>
    <t>EU 2020 célkitűzés - V3</t>
  </si>
  <si>
    <t>Orosz gáz ára (jobb tengely)</t>
  </si>
  <si>
    <t>Title:</t>
  </si>
  <si>
    <t>Note:</t>
  </si>
  <si>
    <t>Source:</t>
  </si>
  <si>
    <t>Villamosenergia ára (háztartások számára)</t>
  </si>
  <si>
    <t>Villamosenergia ára (ipari fogyasztók számára)</t>
  </si>
  <si>
    <t>Eurostat, HUPX</t>
  </si>
  <si>
    <t>Gáz ára (háztartások számára)</t>
  </si>
  <si>
    <t>Gáz ára (ipari fogyasztók számára)</t>
  </si>
  <si>
    <t>Net energy imports are estimated as energy use less production, both measured in oil equivalents. A negative value indicates that the country is a net exporter. Energy use refers to use of primary energy before transformation to other end-use fuels, which is equal to indigenous production plus imports and stock changes, minus exports and fuels supplied to ships and aircraft engaged in international transport.</t>
  </si>
  <si>
    <t>A teljes energiahasználat százalékában.</t>
  </si>
  <si>
    <t>2500 és 5000 kWh közötti lakossági fogyasztók számára, minden adóval és egyéb teherrel, PPS/kWh-ben.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</si>
</sst>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0.0000"/>
    <numFmt numFmtId="166" formatCode="0.000"/>
    <numFmt numFmtId="167" formatCode="_(&quot;€&quot;* #,##0.00_);_(&quot;€&quot;* \(#,##0.00\);_(&quot;€&quot;* &quot;-&quot;??_);_(@_)"/>
    <numFmt numFmtId="168" formatCode="##0.0"/>
    <numFmt numFmtId="169" formatCode="##0.0\ \|"/>
    <numFmt numFmtId="170" formatCode="_-* #,##0\ &quot;FB&quot;_-;\-* #,##0\ &quot;FB&quot;_-;_-* &quot;-&quot;\ &quot;FB&quot;_-;_-@_-"/>
    <numFmt numFmtId="171" formatCode="_-* #,##0\ _F_B_-;\-* #,##0\ _F_B_-;_-* &quot;-&quot;\ _F_B_-;_-@_-"/>
    <numFmt numFmtId="172" formatCode="_-* #,##0.00\ &quot;FB&quot;_-;\-* #,##0.00\ &quot;FB&quot;_-;_-* &quot;-&quot;??\ &quot;FB&quot;_-;_-@_-"/>
    <numFmt numFmtId="173" formatCode="_-* #,##0.00\ _F_B_-;\-* #,##0.00\ _F_B_-;_-* &quot;-&quot;??\ _F_B_-;_-@_-"/>
    <numFmt numFmtId="174" formatCode="&quot;$&quot;#,##0\ ;\(&quot;$&quot;#,##0\)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9"/>
      <name val="Arial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u/>
      <sz val="11"/>
      <color theme="1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4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0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21" borderId="3" applyNumberFormat="0" applyAlignment="0" applyProtection="0"/>
    <xf numFmtId="0" fontId="18" fillId="21" borderId="3" applyNumberFormat="0" applyAlignment="0" applyProtection="0"/>
    <xf numFmtId="0" fontId="19" fillId="0" borderId="4" applyNumberFormat="0" applyFill="0" applyAlignment="0" applyProtection="0"/>
    <xf numFmtId="0" fontId="20" fillId="22" borderId="5" applyNumberFormat="0" applyAlignment="0" applyProtection="0"/>
    <xf numFmtId="0" fontId="21" fillId="22" borderId="5" applyNumberFormat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3" applyNumberFormat="0" applyAlignment="0" applyProtection="0"/>
    <xf numFmtId="0" fontId="11" fillId="23" borderId="7">
      <alignment wrapText="1"/>
    </xf>
    <xf numFmtId="0" fontId="28" fillId="0" borderId="4" applyNumberFormat="0" applyFill="0" applyAlignment="0" applyProtection="0"/>
    <xf numFmtId="0" fontId="29" fillId="24" borderId="0" applyNumberFormat="0" applyBorder="0" applyAlignment="0" applyProtection="0"/>
    <xf numFmtId="0" fontId="30" fillId="24" borderId="0" applyNumberFormat="0" applyBorder="0" applyAlignment="0" applyProtection="0"/>
    <xf numFmtId="0" fontId="13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12" fillId="0" borderId="0"/>
    <xf numFmtId="0" fontId="13" fillId="25" borderId="8" applyNumberFormat="0" applyFont="0" applyAlignment="0" applyProtection="0"/>
    <xf numFmtId="0" fontId="10" fillId="25" borderId="8" applyNumberFormat="0" applyFont="0" applyAlignment="0" applyProtection="0"/>
    <xf numFmtId="0" fontId="32" fillId="21" borderId="9" applyNumberFormat="0" applyAlignment="0" applyProtection="0"/>
    <xf numFmtId="9" fontId="12" fillId="0" borderId="0" applyFont="0" applyFill="0" applyBorder="0" applyAlignment="0" applyProtection="0"/>
    <xf numFmtId="0" fontId="10" fillId="2" borderId="0" applyNumberFormat="0" applyFont="0" applyBorder="0" applyProtection="0">
      <alignment horizontal="left" vertical="center"/>
    </xf>
    <xf numFmtId="0" fontId="10" fillId="0" borderId="10" applyNumberFormat="0" applyFill="0" applyProtection="0">
      <alignment horizontal="left" vertical="center" wrapText="1" indent="1"/>
    </xf>
    <xf numFmtId="168" fontId="10" fillId="0" borderId="10" applyFill="0" applyProtection="0">
      <alignment horizontal="right" vertical="center" wrapText="1"/>
    </xf>
    <xf numFmtId="0" fontId="10" fillId="0" borderId="0" applyNumberFormat="0" applyFill="0" applyBorder="0" applyProtection="0">
      <alignment horizontal="left" vertical="center" wrapText="1"/>
    </xf>
    <xf numFmtId="0" fontId="10" fillId="0" borderId="0" applyNumberFormat="0" applyFill="0" applyBorder="0" applyProtection="0">
      <alignment horizontal="left" vertical="center" wrapText="1" indent="1"/>
    </xf>
    <xf numFmtId="168" fontId="10" fillId="0" borderId="0" applyFill="0" applyBorder="0" applyProtection="0">
      <alignment horizontal="right" vertical="center" wrapText="1"/>
    </xf>
    <xf numFmtId="169" fontId="10" fillId="0" borderId="0" applyFill="0" applyBorder="0" applyProtection="0">
      <alignment horizontal="right" vertical="center" wrapText="1"/>
    </xf>
    <xf numFmtId="0" fontId="10" fillId="0" borderId="11" applyNumberFormat="0" applyFill="0" applyProtection="0">
      <alignment horizontal="left" vertical="center" wrapText="1"/>
    </xf>
    <xf numFmtId="0" fontId="10" fillId="0" borderId="11" applyNumberFormat="0" applyFill="0" applyProtection="0">
      <alignment horizontal="left" vertical="center" wrapText="1" indent="1"/>
    </xf>
    <xf numFmtId="168" fontId="10" fillId="0" borderId="11" applyFill="0" applyProtection="0">
      <alignment horizontal="right" vertical="center" wrapText="1"/>
    </xf>
    <xf numFmtId="0" fontId="10" fillId="0" borderId="0" applyNumberFormat="0" applyFill="0" applyBorder="0" applyProtection="0">
      <alignment vertical="center" wrapText="1"/>
    </xf>
    <xf numFmtId="0" fontId="10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 wrapText="1"/>
    </xf>
    <xf numFmtId="0" fontId="10" fillId="0" borderId="0" applyNumberFormat="0" applyFill="0" applyBorder="0" applyProtection="0">
      <alignment vertical="center" wrapText="1"/>
    </xf>
    <xf numFmtId="0" fontId="10" fillId="0" borderId="0" applyNumberFormat="0" applyFont="0" applyFill="0" applyBorder="0" applyProtection="0">
      <alignment horizontal="right" vertical="center"/>
    </xf>
    <xf numFmtId="0" fontId="25" fillId="0" borderId="0" applyNumberFormat="0" applyFill="0" applyBorder="0" applyProtection="0">
      <alignment horizontal="left" vertical="center" wrapText="1"/>
    </xf>
    <xf numFmtId="0" fontId="25" fillId="0" borderId="0" applyNumberFormat="0" applyFill="0" applyBorder="0" applyProtection="0">
      <alignment horizontal="left" vertical="center" wrapText="1"/>
    </xf>
    <xf numFmtId="0" fontId="33" fillId="0" borderId="0" applyNumberFormat="0" applyFill="0" applyBorder="0" applyProtection="0">
      <alignment vertical="center" wrapText="1"/>
    </xf>
    <xf numFmtId="0" fontId="10" fillId="0" borderId="12" applyNumberFormat="0" applyFont="0" applyFill="0" applyProtection="0">
      <alignment horizontal="center" vertical="center" wrapText="1"/>
    </xf>
    <xf numFmtId="0" fontId="25" fillId="0" borderId="12" applyNumberFormat="0" applyFill="0" applyProtection="0">
      <alignment horizontal="center" vertical="center" wrapText="1"/>
    </xf>
    <xf numFmtId="0" fontId="25" fillId="0" borderId="12" applyNumberFormat="0" applyFill="0" applyProtection="0">
      <alignment horizontal="center" vertical="center" wrapText="1"/>
    </xf>
    <xf numFmtId="0" fontId="10" fillId="0" borderId="10" applyNumberFormat="0" applyFill="0" applyProtection="0">
      <alignment horizontal="left" vertical="center" wrapText="1"/>
    </xf>
    <xf numFmtId="0" fontId="10" fillId="0" borderId="0">
      <alignment horizontal="left" wrapText="1"/>
    </xf>
    <xf numFmtId="0" fontId="34" fillId="0" borderId="0">
      <alignment horizontal="left" vertical="top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>
      <alignment vertical="top"/>
    </xf>
    <xf numFmtId="0" fontId="39" fillId="0" borderId="0">
      <alignment vertical="top"/>
    </xf>
    <xf numFmtId="0" fontId="37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10" fillId="0" borderId="15" applyNumberFormat="0" applyFont="0" applyFill="0" applyAlignment="0" applyProtection="0"/>
    <xf numFmtId="0" fontId="43" fillId="0" borderId="16" applyNumberFormat="0" applyFill="0" applyAlignment="0" applyProtection="0"/>
    <xf numFmtId="0" fontId="44" fillId="4" borderId="0" applyNumberFormat="0" applyBorder="0" applyAlignment="0" applyProtection="0"/>
    <xf numFmtId="0" fontId="45" fillId="5" borderId="0" applyNumberFormat="0" applyBorder="0" applyAlignment="0" applyProtection="0"/>
    <xf numFmtId="17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0" fillId="0" borderId="0"/>
    <xf numFmtId="0" fontId="10" fillId="0" borderId="0">
      <alignment horizontal="left" wrapText="1"/>
    </xf>
    <xf numFmtId="0" fontId="9" fillId="0" borderId="0"/>
    <xf numFmtId="0" fontId="31" fillId="0" borderId="0"/>
    <xf numFmtId="0" fontId="47" fillId="0" borderId="0"/>
    <xf numFmtId="0" fontId="9" fillId="0" borderId="0"/>
    <xf numFmtId="0" fontId="48" fillId="0" borderId="0"/>
  </cellStyleXfs>
  <cellXfs count="22">
    <xf numFmtId="0" fontId="0" fillId="0" borderId="0" xfId="0"/>
    <xf numFmtId="0" fontId="2" fillId="0" borderId="0" xfId="142" applyFont="1"/>
    <xf numFmtId="0" fontId="2" fillId="0" borderId="0" xfId="143" applyFont="1" applyFill="1" applyBorder="1"/>
    <xf numFmtId="0" fontId="1" fillId="0" borderId="0" xfId="5" applyFont="1"/>
    <xf numFmtId="0" fontId="1" fillId="0" borderId="1" xfId="4" applyFont="1" applyBorder="1"/>
    <xf numFmtId="0" fontId="1" fillId="0" borderId="1" xfId="4" applyFont="1" applyBorder="1" applyAlignment="1">
      <alignment horizontal="center"/>
    </xf>
    <xf numFmtId="0" fontId="1" fillId="0" borderId="1" xfId="4" applyFont="1" applyFill="1" applyBorder="1" applyAlignment="1">
      <alignment horizontal="left"/>
    </xf>
    <xf numFmtId="164" fontId="1" fillId="0" borderId="1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2" fontId="1" fillId="0" borderId="1" xfId="4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9" fillId="0" borderId="0" xfId="2" applyFont="1"/>
    <xf numFmtId="0" fontId="1" fillId="0" borderId="1" xfId="4" applyFont="1" applyFill="1" applyBorder="1"/>
    <xf numFmtId="166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5" applyFont="1" applyBorder="1"/>
    <xf numFmtId="2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0" xfId="141" applyFont="1"/>
    <xf numFmtId="0" fontId="1" fillId="0" borderId="1" xfId="5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</cellXfs>
  <cellStyles count="144">
    <cellStyle name="_KF08 DL 080909 raw data Part III Ch1" xfId="11"/>
    <cellStyle name="_KF08 DL 080909 raw data Part III Ch1_KF2010 Figure 1 1 1 World GERD 100310 (2)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20% - Colore 1" xfId="19"/>
    <cellStyle name="20% - Colore 2" xfId="20"/>
    <cellStyle name="20% - Colore 3" xfId="21"/>
    <cellStyle name="20% - Colore 4" xfId="22"/>
    <cellStyle name="20% - Colore 5" xfId="23"/>
    <cellStyle name="20% - Colore 6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40% - Colore 1" xfId="31"/>
    <cellStyle name="40% - Colore 2" xfId="32"/>
    <cellStyle name="40% - Colore 3" xfId="33"/>
    <cellStyle name="40% - Colore 4" xfId="34"/>
    <cellStyle name="40% - Colore 5" xfId="35"/>
    <cellStyle name="40% - Colore 6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60% - Colore 1" xfId="43"/>
    <cellStyle name="60% - Colore 2" xfId="44"/>
    <cellStyle name="60% - Colore 3" xfId="45"/>
    <cellStyle name="60% - Colore 4" xfId="46"/>
    <cellStyle name="60% - Colore 5" xfId="47"/>
    <cellStyle name="60% - Colore 6" xfId="48"/>
    <cellStyle name="Accent1 2" xfId="49"/>
    <cellStyle name="Accent2 2" xfId="50"/>
    <cellStyle name="Accent3 2" xfId="51"/>
    <cellStyle name="Accent4 2" xfId="52"/>
    <cellStyle name="Accent5 2" xfId="53"/>
    <cellStyle name="Accent6 2" xfId="54"/>
    <cellStyle name="ANCLAS,REZONES Y SUS PARTES,DE FUNDICION,DE HIERRO O DE ACERO" xfId="55"/>
    <cellStyle name="Bad 2" xfId="56"/>
    <cellStyle name="Calcolo" xfId="57"/>
    <cellStyle name="Calculation 2" xfId="58"/>
    <cellStyle name="Cella collegata" xfId="59"/>
    <cellStyle name="Cella da controllare" xfId="60"/>
    <cellStyle name="Check Cell 2" xfId="61"/>
    <cellStyle name="Colore 1" xfId="62"/>
    <cellStyle name="Colore 2" xfId="63"/>
    <cellStyle name="Colore 3" xfId="64"/>
    <cellStyle name="Colore 4" xfId="65"/>
    <cellStyle name="Colore 5" xfId="66"/>
    <cellStyle name="Colore 6" xfId="67"/>
    <cellStyle name="Comma0" xfId="68"/>
    <cellStyle name="Currency0" xfId="69"/>
    <cellStyle name="Date" xfId="70"/>
    <cellStyle name="Dezimal [0]_Germany" xfId="71"/>
    <cellStyle name="Dezimal_Germany" xfId="72"/>
    <cellStyle name="Euro" xfId="73"/>
    <cellStyle name="Explanatory Text 2" xfId="74"/>
    <cellStyle name="Fixed" xfId="75"/>
    <cellStyle name="Good 2" xfId="76"/>
    <cellStyle name="Heading 1 2" xfId="77"/>
    <cellStyle name="Heading 2 2" xfId="78"/>
    <cellStyle name="Heading 3 2" xfId="79"/>
    <cellStyle name="Heading 4 2" xfId="80"/>
    <cellStyle name="Hyperlink" xfId="2" builtinId="8"/>
    <cellStyle name="Input 2" xfId="81"/>
    <cellStyle name="level1a" xfId="82"/>
    <cellStyle name="Linked Cell 2" xfId="83"/>
    <cellStyle name="Neutral 2" xfId="84"/>
    <cellStyle name="Neutrale" xfId="85"/>
    <cellStyle name="Normal" xfId="0" builtinId="0"/>
    <cellStyle name="Normal 11" xfId="7"/>
    <cellStyle name="Normal 19" xfId="86"/>
    <cellStyle name="Normal 2" xfId="5"/>
    <cellStyle name="Normál 2" xfId="4"/>
    <cellStyle name="Normal 2 2" xfId="88"/>
    <cellStyle name="Normal 2 2 4" xfId="142"/>
    <cellStyle name="Normal 2 3" xfId="87"/>
    <cellStyle name="Normal 2 4" xfId="140"/>
    <cellStyle name="Normal 2 5" xfId="3"/>
    <cellStyle name="Normal 2_962010071P1G001" xfId="89"/>
    <cellStyle name="Normal 3" xfId="90"/>
    <cellStyle name="Normal 3 2" xfId="143"/>
    <cellStyle name="Normal 4" xfId="137"/>
    <cellStyle name="Normal 5" xfId="9"/>
    <cellStyle name="Normal 6" xfId="139"/>
    <cellStyle name="Normal 7" xfId="6"/>
    <cellStyle name="Normal 8" xfId="141"/>
    <cellStyle name="Normale_Foglio1" xfId="91"/>
    <cellStyle name="Nota" xfId="92"/>
    <cellStyle name="Note 2" xfId="93"/>
    <cellStyle name="Output 2" xfId="94"/>
    <cellStyle name="Percent" xfId="1" builtinId="5"/>
    <cellStyle name="Percent 2" xfId="95"/>
    <cellStyle name="Percent 3" xfId="8"/>
    <cellStyle name="ss1" xfId="96"/>
    <cellStyle name="ss10" xfId="97"/>
    <cellStyle name="ss11" xfId="98"/>
    <cellStyle name="ss12" xfId="99"/>
    <cellStyle name="ss13" xfId="100"/>
    <cellStyle name="ss14" xfId="101"/>
    <cellStyle name="ss15" xfId="102"/>
    <cellStyle name="ss16" xfId="103"/>
    <cellStyle name="ss17" xfId="104"/>
    <cellStyle name="ss18" xfId="105"/>
    <cellStyle name="ss19" xfId="106"/>
    <cellStyle name="ss2" xfId="107"/>
    <cellStyle name="ss20" xfId="108"/>
    <cellStyle name="ss21" xfId="109"/>
    <cellStyle name="ss22" xfId="110"/>
    <cellStyle name="ss3" xfId="111"/>
    <cellStyle name="ss4" xfId="112"/>
    <cellStyle name="ss5" xfId="113"/>
    <cellStyle name="ss6" xfId="114"/>
    <cellStyle name="ss7" xfId="115"/>
    <cellStyle name="ss8" xfId="116"/>
    <cellStyle name="ss9" xfId="117"/>
    <cellStyle name="Style 1" xfId="118"/>
    <cellStyle name="Style 1 2" xfId="138"/>
    <cellStyle name="Style 2" xfId="10"/>
    <cellStyle name="Tagline" xfId="119"/>
    <cellStyle name="Testo avviso" xfId="120"/>
    <cellStyle name="Testo descrittivo" xfId="121"/>
    <cellStyle name="Title 1" xfId="123"/>
    <cellStyle name="Title 2" xfId="124"/>
    <cellStyle name="Title 3" xfId="122"/>
    <cellStyle name="Titolo" xfId="125"/>
    <cellStyle name="Titolo 1" xfId="126"/>
    <cellStyle name="Titolo 2" xfId="127"/>
    <cellStyle name="Titolo 3" xfId="128"/>
    <cellStyle name="Titolo 4" xfId="129"/>
    <cellStyle name="Total 2" xfId="130"/>
    <cellStyle name="Totale" xfId="131"/>
    <cellStyle name="Valore non valido" xfId="132"/>
    <cellStyle name="Valore valido" xfId="133"/>
    <cellStyle name="Währung [0]_Germany" xfId="134"/>
    <cellStyle name="Währung_Germany" xfId="135"/>
    <cellStyle name="Warning Text 2" xfId="136"/>
  </cellStyles>
  <dxfs count="0"/>
  <tableStyles count="0" defaultTableStyle="TableStyleMedium2" defaultPivotStyle="PivotStyleLight16"/>
  <colors>
    <mruColors>
      <color rgb="FF2E75B6"/>
      <color rgb="FF2E70C0"/>
      <color rgb="FF232157"/>
      <color rgb="FF7C7148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356244445822222"/>
        </c:manualLayout>
      </c:layout>
      <c:areaChart>
        <c:grouping val="stacked"/>
        <c:varyColors val="0"/>
        <c:ser>
          <c:idx val="7"/>
          <c:order val="7"/>
          <c:tx>
            <c:strRef>
              <c:f>'IV.54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'IV.54 d'!$A$13:$A$21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'IV.54 d'!$I$13:$I$23</c:f>
              <c:numCache>
                <c:formatCode>0.00</c:formatCode>
                <c:ptCount val="11"/>
                <c:pt idx="0">
                  <c:v>6.4</c:v>
                </c:pt>
                <c:pt idx="1">
                  <c:v>6.6</c:v>
                </c:pt>
                <c:pt idx="2">
                  <c:v>6.9</c:v>
                </c:pt>
                <c:pt idx="3">
                  <c:v>7.7</c:v>
                </c:pt>
                <c:pt idx="4">
                  <c:v>8.6999999999999993</c:v>
                </c:pt>
                <c:pt idx="5">
                  <c:v>9.1</c:v>
                </c:pt>
                <c:pt idx="6">
                  <c:v>10.3</c:v>
                </c:pt>
                <c:pt idx="7">
                  <c:v>10.4</c:v>
                </c:pt>
                <c:pt idx="8">
                  <c:v>10.1</c:v>
                </c:pt>
                <c:pt idx="9">
                  <c:v>11.5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9-4D1C-A0B4-3F5DEDEC5355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'IV.54 d'!$A$13:$A$21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'IV.54 d'!$J$13:$J$23</c:f>
              <c:numCache>
                <c:formatCode>0.00</c:formatCode>
                <c:ptCount val="11"/>
                <c:pt idx="0">
                  <c:v>0.69999999999999929</c:v>
                </c:pt>
                <c:pt idx="1">
                  <c:v>0.80000000000000071</c:v>
                </c:pt>
                <c:pt idx="2">
                  <c:v>1.0999999999999996</c:v>
                </c:pt>
                <c:pt idx="3">
                  <c:v>0.89999999999999947</c:v>
                </c:pt>
                <c:pt idx="4">
                  <c:v>1.2000000000000011</c:v>
                </c:pt>
                <c:pt idx="5">
                  <c:v>1.4000000000000004</c:v>
                </c:pt>
                <c:pt idx="6">
                  <c:v>0.69999999999999929</c:v>
                </c:pt>
                <c:pt idx="7">
                  <c:v>2.4000000000000004</c:v>
                </c:pt>
                <c:pt idx="8">
                  <c:v>3.7000000000000011</c:v>
                </c:pt>
                <c:pt idx="9">
                  <c:v>3.5999999999999996</c:v>
                </c:pt>
                <c:pt idx="10">
                  <c:v>3.2999999999999989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9-4D1C-A0B4-3F5DEDEC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'IV.54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'IV.54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'IV.54 d'!$B$13:$B$23</c:f>
              <c:numCache>
                <c:formatCode>0.0</c:formatCode>
                <c:ptCount val="11"/>
                <c:pt idx="0">
                  <c:v>4.5</c:v>
                </c:pt>
                <c:pt idx="1">
                  <c:v>5.0999999999999996</c:v>
                </c:pt>
                <c:pt idx="2">
                  <c:v>5.9</c:v>
                </c:pt>
                <c:pt idx="3">
                  <c:v>6.5</c:v>
                </c:pt>
                <c:pt idx="4">
                  <c:v>8</c:v>
                </c:pt>
                <c:pt idx="5">
                  <c:v>12.8</c:v>
                </c:pt>
                <c:pt idx="6">
                  <c:v>14</c:v>
                </c:pt>
                <c:pt idx="7">
                  <c:v>15.5</c:v>
                </c:pt>
                <c:pt idx="8">
                  <c:v>16.2</c:v>
                </c:pt>
                <c:pt idx="9">
                  <c:v>14.6</c:v>
                </c:pt>
                <c:pt idx="10" formatCode="General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39-4D1C-A0B4-3F5DEDEC5355}"/>
            </c:ext>
          </c:extLst>
        </c:ser>
        <c:ser>
          <c:idx val="5"/>
          <c:order val="5"/>
          <c:tx>
            <c:strRef>
              <c:f>'IV.54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'IV.54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'IV.54 d'!$G$13:$G$23</c:f>
              <c:numCache>
                <c:formatCode>0.0</c:formatCode>
                <c:ptCount val="11"/>
                <c:pt idx="0">
                  <c:v>6.8</c:v>
                </c:pt>
                <c:pt idx="1">
                  <c:v>6.9666666666666659</c:v>
                </c:pt>
                <c:pt idx="2">
                  <c:v>7.5666666666666664</c:v>
                </c:pt>
                <c:pt idx="3">
                  <c:v>8</c:v>
                </c:pt>
                <c:pt idx="4">
                  <c:v>9.3333333333333339</c:v>
                </c:pt>
                <c:pt idx="5">
                  <c:v>9.6333333333333329</c:v>
                </c:pt>
                <c:pt idx="6">
                  <c:v>10.533333333333333</c:v>
                </c:pt>
                <c:pt idx="7">
                  <c:v>11.366666666666667</c:v>
                </c:pt>
                <c:pt idx="8">
                  <c:v>11.766666666666667</c:v>
                </c:pt>
                <c:pt idx="9">
                  <c:v>12.766666666666666</c:v>
                </c:pt>
                <c:pt idx="10">
                  <c:v>13.266666666666666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39-4D1C-A0B4-3F5DEDEC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'IV.54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'IV.54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'IV.54 d'!$C$13:$C$23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7.1</c:v>
                      </c:pt>
                      <c:pt idx="1">
                        <c:v>7.4</c:v>
                      </c:pt>
                      <c:pt idx="2">
                        <c:v>8</c:v>
                      </c:pt>
                      <c:pt idx="3">
                        <c:v>8.6</c:v>
                      </c:pt>
                      <c:pt idx="4">
                        <c:v>9.9</c:v>
                      </c:pt>
                      <c:pt idx="5">
                        <c:v>10.5</c:v>
                      </c:pt>
                      <c:pt idx="6">
                        <c:v>11</c:v>
                      </c:pt>
                      <c:pt idx="7">
                        <c:v>12.8</c:v>
                      </c:pt>
                      <c:pt idx="8">
                        <c:v>13.8</c:v>
                      </c:pt>
                      <c:pt idx="9">
                        <c:v>15.1</c:v>
                      </c:pt>
                      <c:pt idx="10">
                        <c:v>15.1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039-4D1C-A0B4-3F5DEDEC535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d'!$D$13:$D$23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6.9</c:v>
                      </c:pt>
                      <c:pt idx="1">
                        <c:v>6.9</c:v>
                      </c:pt>
                      <c:pt idx="2">
                        <c:v>6.9</c:v>
                      </c:pt>
                      <c:pt idx="3">
                        <c:v>7.7</c:v>
                      </c:pt>
                      <c:pt idx="4">
                        <c:v>8.6999999999999993</c:v>
                      </c:pt>
                      <c:pt idx="5">
                        <c:v>9.3000000000000007</c:v>
                      </c:pt>
                      <c:pt idx="6">
                        <c:v>10.3</c:v>
                      </c:pt>
                      <c:pt idx="7">
                        <c:v>10.9</c:v>
                      </c:pt>
                      <c:pt idx="8">
                        <c:v>11.4</c:v>
                      </c:pt>
                      <c:pt idx="9">
                        <c:v>11.5</c:v>
                      </c:pt>
                      <c:pt idx="10">
                        <c:v>11.8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039-4D1C-A0B4-3F5DEDEC535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d'!$E$13:$E$23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6.4</c:v>
                      </c:pt>
                      <c:pt idx="1">
                        <c:v>6.6</c:v>
                      </c:pt>
                      <c:pt idx="2">
                        <c:v>7.8</c:v>
                      </c:pt>
                      <c:pt idx="3">
                        <c:v>7.7</c:v>
                      </c:pt>
                      <c:pt idx="4">
                        <c:v>9.4</c:v>
                      </c:pt>
                      <c:pt idx="5">
                        <c:v>9.1</c:v>
                      </c:pt>
                      <c:pt idx="6">
                        <c:v>10.3</c:v>
                      </c:pt>
                      <c:pt idx="7">
                        <c:v>10.4</c:v>
                      </c:pt>
                      <c:pt idx="8">
                        <c:v>10.1</c:v>
                      </c:pt>
                      <c:pt idx="9">
                        <c:v>11.7</c:v>
                      </c:pt>
                      <c:pt idx="10">
                        <c:v>12.9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039-4D1C-A0B4-3F5DEDEC535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'IV.54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7.1</c:v>
                      </c:pt>
                      <c:pt idx="1">
                        <c:v>7.4</c:v>
                      </c:pt>
                      <c:pt idx="2">
                        <c:v>8</c:v>
                      </c:pt>
                      <c:pt idx="3">
                        <c:v>8.6</c:v>
                      </c:pt>
                      <c:pt idx="4">
                        <c:v>9.9</c:v>
                      </c:pt>
                      <c:pt idx="5">
                        <c:v>10.5</c:v>
                      </c:pt>
                      <c:pt idx="6">
                        <c:v>11</c:v>
                      </c:pt>
                      <c:pt idx="7">
                        <c:v>12.8</c:v>
                      </c:pt>
                      <c:pt idx="8">
                        <c:v>13.8</c:v>
                      </c:pt>
                      <c:pt idx="9">
                        <c:v>15.1</c:v>
                      </c:pt>
                      <c:pt idx="10">
                        <c:v>15.1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039-4D1C-A0B4-3F5DEDEC535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'IV.54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'IV.54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'IV.54 d'!$F$13:$F$23</c:f>
              <c:numCache>
                <c:formatCode>0.0</c:formatCode>
                <c:ptCount val="11"/>
                <c:pt idx="0">
                  <c:v>9</c:v>
                </c:pt>
                <c:pt idx="1">
                  <c:v>9.5</c:v>
                </c:pt>
                <c:pt idx="2">
                  <c:v>10.4</c:v>
                </c:pt>
                <c:pt idx="3">
                  <c:v>11</c:v>
                </c:pt>
                <c:pt idx="4">
                  <c:v>12.4</c:v>
                </c:pt>
                <c:pt idx="5">
                  <c:v>12.9</c:v>
                </c:pt>
                <c:pt idx="6">
                  <c:v>13.2</c:v>
                </c:pt>
                <c:pt idx="7">
                  <c:v>14.4</c:v>
                </c:pt>
                <c:pt idx="8">
                  <c:v>15.2</c:v>
                </c:pt>
                <c:pt idx="9">
                  <c:v>16.100000000000001</c:v>
                </c:pt>
                <c:pt idx="10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39-4D1C-A0B4-3F5DEDEC5355}"/>
            </c:ext>
          </c:extLst>
        </c:ser>
        <c:ser>
          <c:idx val="9"/>
          <c:order val="9"/>
          <c:tx>
            <c:strRef>
              <c:f>'IV.54 d'!$K$12</c:f>
              <c:strCache>
                <c:ptCount val="1"/>
                <c:pt idx="0">
                  <c:v>EU 2020 célkitűzés - 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'IV.54 d'!$K$13:$K$23</c:f>
              <c:numCache>
                <c:formatCode>0.0</c:formatCode>
                <c:ptCount val="11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39-4D1C-A0B4-3F5DEDEC5355}"/>
            </c:ext>
          </c:extLst>
        </c:ser>
        <c:ser>
          <c:idx val="10"/>
          <c:order val="10"/>
          <c:tx>
            <c:strRef>
              <c:f>'IV.54 d'!$L$12</c:f>
              <c:strCache>
                <c:ptCount val="1"/>
                <c:pt idx="0">
                  <c:v>EU 2020 célkitűzés - V3</c:v>
                </c:pt>
              </c:strCache>
            </c:strRef>
          </c:tx>
          <c:spPr>
            <a:ln w="28575" cap="rnd">
              <a:solidFill>
                <a:srgbClr val="7C7148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'IV.54 d'!$L$13:$L$23</c:f>
              <c:numCache>
                <c:formatCode>0.0</c:formatCode>
                <c:ptCount val="11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39-4D1C-A0B4-3F5DEDEC5355}"/>
            </c:ext>
          </c:extLst>
        </c:ser>
        <c:ser>
          <c:idx val="11"/>
          <c:order val="11"/>
          <c:tx>
            <c:strRef>
              <c:f>'IV.54 d'!$M$12</c:f>
              <c:strCache>
                <c:ptCount val="1"/>
                <c:pt idx="0">
                  <c:v>EU2020 célkitűzés - EU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'IV.54 d'!$M$13:$M$23</c:f>
              <c:numCache>
                <c:formatCode>0.0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039-4D1C-A0B4-3F5DEDEC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2830607712497474E-2"/>
              <c:y val="6.5903651807303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25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2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031205330102976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"/>
          <c:y val="0.9221480149626966"/>
          <c:w val="0.99733484083720303"/>
          <c:h val="7.5752247504495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'IV.55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'IV.55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'IV.55 d'!$I$13:$I$21</c:f>
              <c:numCache>
                <c:formatCode>0.00</c:formatCode>
                <c:ptCount val="9"/>
                <c:pt idx="0">
                  <c:v>0.18885000000000002</c:v>
                </c:pt>
                <c:pt idx="1">
                  <c:v>0.21115</c:v>
                </c:pt>
                <c:pt idx="2">
                  <c:v>0.21060000000000001</c:v>
                </c:pt>
                <c:pt idx="3">
                  <c:v>0.22750000000000001</c:v>
                </c:pt>
                <c:pt idx="4">
                  <c:v>0.23680000000000001</c:v>
                </c:pt>
                <c:pt idx="5">
                  <c:v>0.247</c:v>
                </c:pt>
                <c:pt idx="6">
                  <c:v>0.21840000000000001</c:v>
                </c:pt>
                <c:pt idx="7">
                  <c:v>0.2203</c:v>
                </c:pt>
                <c:pt idx="8">
                  <c:v>0.22305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F-4A2F-AF62-634A0F5D0135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'IV.55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'IV.55 d'!$J$13:$J$21</c:f>
              <c:numCache>
                <c:formatCode>0.00</c:formatCode>
                <c:ptCount val="9"/>
                <c:pt idx="0">
                  <c:v>2.6649999999999979E-2</c:v>
                </c:pt>
                <c:pt idx="1">
                  <c:v>1.6949999999999993E-2</c:v>
                </c:pt>
                <c:pt idx="2">
                  <c:v>2.5549999999999989E-2</c:v>
                </c:pt>
                <c:pt idx="3">
                  <c:v>1.9350000000000006E-2</c:v>
                </c:pt>
                <c:pt idx="4">
                  <c:v>1.8699999999999994E-2</c:v>
                </c:pt>
                <c:pt idx="5">
                  <c:v>6.6999999999999837E-3</c:v>
                </c:pt>
                <c:pt idx="6">
                  <c:v>2.604999999999999E-2</c:v>
                </c:pt>
                <c:pt idx="7">
                  <c:v>2.7650000000000008E-2</c:v>
                </c:pt>
                <c:pt idx="8">
                  <c:v>2.4700000000000027E-2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F-4A2F-AF62-634A0F5D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'IV.55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'IV.55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'IV.55 d'!$B$13:$B$21</c:f>
              <c:numCache>
                <c:formatCode>0.000</c:formatCode>
                <c:ptCount val="9"/>
                <c:pt idx="0">
                  <c:v>0.2356</c:v>
                </c:pt>
                <c:pt idx="1">
                  <c:v>0.26374999999999998</c:v>
                </c:pt>
                <c:pt idx="2">
                  <c:v>0.2742</c:v>
                </c:pt>
                <c:pt idx="3">
                  <c:v>0.27274999999999999</c:v>
                </c:pt>
                <c:pt idx="4">
                  <c:v>0.27205000000000001</c:v>
                </c:pt>
                <c:pt idx="5">
                  <c:v>0.2361</c:v>
                </c:pt>
                <c:pt idx="6">
                  <c:v>0.20729999999999998</c:v>
                </c:pt>
                <c:pt idx="7">
                  <c:v>0.2014</c:v>
                </c:pt>
                <c:pt idx="8">
                  <c:v>0.19890000000000002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7F-4A2F-AF62-634A0F5D0135}"/>
            </c:ext>
          </c:extLst>
        </c:ser>
        <c:ser>
          <c:idx val="5"/>
          <c:order val="5"/>
          <c:tx>
            <c:strRef>
              <c:f>'IV.55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'IV.55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'IV.55 d'!$G$13:$G$21</c:f>
              <c:numCache>
                <c:formatCode>0.000</c:formatCode>
                <c:ptCount val="9"/>
                <c:pt idx="0">
                  <c:v>0.19921666666666668</c:v>
                </c:pt>
                <c:pt idx="1">
                  <c:v>0.21764999999999998</c:v>
                </c:pt>
                <c:pt idx="2">
                  <c:v>0.22493333333333332</c:v>
                </c:pt>
                <c:pt idx="3">
                  <c:v>0.23796666666666666</c:v>
                </c:pt>
                <c:pt idx="4">
                  <c:v>0.24801666666666669</c:v>
                </c:pt>
                <c:pt idx="5">
                  <c:v>0.24971666666666667</c:v>
                </c:pt>
                <c:pt idx="6">
                  <c:v>0.23008333333333333</c:v>
                </c:pt>
                <c:pt idx="7">
                  <c:v>0.23196666666666665</c:v>
                </c:pt>
                <c:pt idx="8">
                  <c:v>0.23261666666666667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7F-4A2F-AF62-634A0F5D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'IV.55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'IV.55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'IV.55 d'!$C$13:$C$21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0.1933</c:v>
                      </c:pt>
                      <c:pt idx="1">
                        <c:v>0.2137</c:v>
                      </c:pt>
                      <c:pt idx="2">
                        <c:v>0.21060000000000001</c:v>
                      </c:pt>
                      <c:pt idx="3">
                        <c:v>0.22750000000000001</c:v>
                      </c:pt>
                      <c:pt idx="4">
                        <c:v>0.23680000000000001</c:v>
                      </c:pt>
                      <c:pt idx="5">
                        <c:v>0.247</c:v>
                      </c:pt>
                      <c:pt idx="6">
                        <c:v>0.21840000000000001</c:v>
                      </c:pt>
                      <c:pt idx="7">
                        <c:v>0.2203</c:v>
                      </c:pt>
                      <c:pt idx="8">
                        <c:v>0.22305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C27F-4A2F-AF62-634A0F5D013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d'!$D$13:$D$21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0.18885000000000002</c:v>
                      </c:pt>
                      <c:pt idx="1">
                        <c:v>0.21115</c:v>
                      </c:pt>
                      <c:pt idx="2">
                        <c:v>0.22805</c:v>
                      </c:pt>
                      <c:pt idx="3">
                        <c:v>0.23954999999999999</c:v>
                      </c:pt>
                      <c:pt idx="4">
                        <c:v>0.2555</c:v>
                      </c:pt>
                      <c:pt idx="5">
                        <c:v>0.25369999999999998</c:v>
                      </c:pt>
                      <c:pt idx="6">
                        <c:v>0.24445</c:v>
                      </c:pt>
                      <c:pt idx="7">
                        <c:v>0.24795</c:v>
                      </c:pt>
                      <c:pt idx="8">
                        <c:v>0.24775000000000003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27F-4A2F-AF62-634A0F5D013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d'!$E$13:$E$21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0.2155</c:v>
                      </c:pt>
                      <c:pt idx="1">
                        <c:v>0.2281</c:v>
                      </c:pt>
                      <c:pt idx="2">
                        <c:v>0.23615</c:v>
                      </c:pt>
                      <c:pt idx="3">
                        <c:v>0.24685000000000001</c:v>
                      </c:pt>
                      <c:pt idx="4">
                        <c:v>0.25175000000000003</c:v>
                      </c:pt>
                      <c:pt idx="5">
                        <c:v>0.24845</c:v>
                      </c:pt>
                      <c:pt idx="6">
                        <c:v>0.22739999999999999</c:v>
                      </c:pt>
                      <c:pt idx="7">
                        <c:v>0.22765000000000002</c:v>
                      </c:pt>
                      <c:pt idx="8">
                        <c:v>0.22704999999999997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7F-4A2F-AF62-634A0F5D013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'IV.55 d'!$H$13:$H$21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0.2155</c:v>
                      </c:pt>
                      <c:pt idx="1">
                        <c:v>0.2281</c:v>
                      </c:pt>
                      <c:pt idx="2">
                        <c:v>0.23615</c:v>
                      </c:pt>
                      <c:pt idx="3">
                        <c:v>0.24685000000000001</c:v>
                      </c:pt>
                      <c:pt idx="4">
                        <c:v>0.2555</c:v>
                      </c:pt>
                      <c:pt idx="5">
                        <c:v>0.25369999999999998</c:v>
                      </c:pt>
                      <c:pt idx="6">
                        <c:v>0.24445</c:v>
                      </c:pt>
                      <c:pt idx="7">
                        <c:v>0.24795</c:v>
                      </c:pt>
                      <c:pt idx="8">
                        <c:v>0.24775000000000003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27F-4A2F-AF62-634A0F5D013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'IV.55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'IV.55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'IV.55 d'!$F$13:$F$21</c:f>
              <c:numCache>
                <c:formatCode>0.000</c:formatCode>
                <c:ptCount val="9"/>
                <c:pt idx="0">
                  <c:v>0.16239999999999999</c:v>
                </c:pt>
                <c:pt idx="1">
                  <c:v>0.16395000000000001</c:v>
                </c:pt>
                <c:pt idx="2">
                  <c:v>0.17044999999999999</c:v>
                </c:pt>
                <c:pt idx="3">
                  <c:v>0.1825</c:v>
                </c:pt>
                <c:pt idx="4">
                  <c:v>0.19255</c:v>
                </c:pt>
                <c:pt idx="5">
                  <c:v>0.20119999999999999</c:v>
                </c:pt>
                <c:pt idx="6">
                  <c:v>0.20574999999999999</c:v>
                </c:pt>
                <c:pt idx="7">
                  <c:v>0.20965</c:v>
                </c:pt>
                <c:pt idx="8">
                  <c:v>0.20530000000000001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7F-4A2F-AF62-634A0F5D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</a:t>
                </a:r>
                <a:r>
                  <a:rPr lang="hu-HU" baseline="0"/>
                  <a:t>/kWh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2830607712497474E-2"/>
              <c:y val="6.5903651807303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28000000000000003"/>
          <c:min val="0.16000000000000003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.0000000000000004E-2"/>
      </c:valAx>
      <c:valAx>
        <c:axId val="387949552"/>
        <c:scaling>
          <c:orientation val="minMax"/>
          <c:max val="0.28000000000000003"/>
          <c:min val="0.16000000000000003"/>
        </c:scaling>
        <c:delete val="0"/>
        <c:axPos val="r"/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.0000000000000004E-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PPS/kWh</a:t>
                </a:r>
              </a:p>
            </c:rich>
          </c:tx>
          <c:layout>
            <c:manualLayout>
              <c:xMode val="edge"/>
              <c:yMode val="edge"/>
              <c:x val="0.84167957466855114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59331045157819E-2"/>
          <c:y val="5.5095459524252384E-2"/>
          <c:w val="0.88566024631536444"/>
          <c:h val="0.74057031847397026"/>
        </c:manualLayout>
      </c:layout>
      <c:areaChart>
        <c:grouping val="stacked"/>
        <c:varyColors val="0"/>
        <c:ser>
          <c:idx val="7"/>
          <c:order val="7"/>
          <c:tx>
            <c:strRef>
              <c:f>'IV.56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'IV.56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'IV.56 d'!$I$13:$I$21</c:f>
              <c:numCache>
                <c:formatCode>0.00</c:formatCode>
                <c:ptCount val="9"/>
                <c:pt idx="0">
                  <c:v>0.1469</c:v>
                </c:pt>
                <c:pt idx="1">
                  <c:v>0.16320000000000001</c:v>
                </c:pt>
                <c:pt idx="2">
                  <c:v>0.15844999999999998</c:v>
                </c:pt>
                <c:pt idx="3">
                  <c:v>0.16309999999999999</c:v>
                </c:pt>
                <c:pt idx="4">
                  <c:v>0.16585</c:v>
                </c:pt>
                <c:pt idx="5">
                  <c:v>0.16564999999999999</c:v>
                </c:pt>
                <c:pt idx="6">
                  <c:v>0.14685000000000001</c:v>
                </c:pt>
                <c:pt idx="7">
                  <c:v>0.13519999999999999</c:v>
                </c:pt>
                <c:pt idx="8">
                  <c:v>0.12045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6-4EFD-91A4-634C6DA593D9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'IV.56 d'!$A$13:$A$20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'IV.56 d'!$J$13:$J$21</c:f>
              <c:numCache>
                <c:formatCode>0.00</c:formatCode>
                <c:ptCount val="9"/>
                <c:pt idx="0">
                  <c:v>4.8950000000000021E-2</c:v>
                </c:pt>
                <c:pt idx="1">
                  <c:v>5.8599999999999985E-2</c:v>
                </c:pt>
                <c:pt idx="2">
                  <c:v>3.240000000000004E-2</c:v>
                </c:pt>
                <c:pt idx="3">
                  <c:v>4.0450000000000014E-2</c:v>
                </c:pt>
                <c:pt idx="4">
                  <c:v>4.3050000000000005E-2</c:v>
                </c:pt>
                <c:pt idx="5">
                  <c:v>4.0350000000000025E-2</c:v>
                </c:pt>
                <c:pt idx="6">
                  <c:v>4.1349999999999998E-2</c:v>
                </c:pt>
                <c:pt idx="7">
                  <c:v>4.6800000000000008E-2</c:v>
                </c:pt>
                <c:pt idx="8">
                  <c:v>6.0450000000000004E-2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6-4EFD-91A4-634C6DA5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'IV.56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'IV.56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'IV.56 d'!$B$13:$B$21</c:f>
              <c:numCache>
                <c:formatCode>0.00</c:formatCode>
                <c:ptCount val="9"/>
                <c:pt idx="0">
                  <c:v>0.19014999999999999</c:v>
                </c:pt>
                <c:pt idx="1">
                  <c:v>0.23080000000000001</c:v>
                </c:pt>
                <c:pt idx="2">
                  <c:v>0.19640000000000002</c:v>
                </c:pt>
                <c:pt idx="3">
                  <c:v>0.2059</c:v>
                </c:pt>
                <c:pt idx="4">
                  <c:v>0.1946</c:v>
                </c:pt>
                <c:pt idx="5">
                  <c:v>0.20655000000000001</c:v>
                </c:pt>
                <c:pt idx="6">
                  <c:v>0.1946</c:v>
                </c:pt>
                <c:pt idx="7">
                  <c:v>0.1883</c:v>
                </c:pt>
                <c:pt idx="8">
                  <c:v>0.16735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36-4EFD-91A4-634C6DA593D9}"/>
            </c:ext>
          </c:extLst>
        </c:ser>
        <c:ser>
          <c:idx val="4"/>
          <c:order val="4"/>
          <c:tx>
            <c:strRef>
              <c:f>'IV.56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'IV.56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'IV.56 d'!$F$13:$F$21</c:f>
              <c:numCache>
                <c:formatCode>0.000</c:formatCode>
                <c:ptCount val="9"/>
                <c:pt idx="0">
                  <c:v>0.10995000000000001</c:v>
                </c:pt>
                <c:pt idx="1">
                  <c:v>0.1133</c:v>
                </c:pt>
                <c:pt idx="2">
                  <c:v>0.13345892857142858</c:v>
                </c:pt>
                <c:pt idx="3">
                  <c:v>0.1205</c:v>
                </c:pt>
                <c:pt idx="4">
                  <c:v>0.12909999999999999</c:v>
                </c:pt>
                <c:pt idx="5">
                  <c:v>0.13200000000000001</c:v>
                </c:pt>
                <c:pt idx="6">
                  <c:v>0.1336</c:v>
                </c:pt>
                <c:pt idx="7">
                  <c:v>0.1318</c:v>
                </c:pt>
                <c:pt idx="8">
                  <c:v>0.12515000000000001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36-4EFD-91A4-634C6DA593D9}"/>
            </c:ext>
          </c:extLst>
        </c:ser>
        <c:ser>
          <c:idx val="5"/>
          <c:order val="5"/>
          <c:tx>
            <c:strRef>
              <c:f>'IV.56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'IV.56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'IV.56 d'!$G$13:$G$21</c:f>
              <c:numCache>
                <c:formatCode>0.000</c:formatCode>
                <c:ptCount val="9"/>
                <c:pt idx="0">
                  <c:v>0.16481666666666669</c:v>
                </c:pt>
                <c:pt idx="1">
                  <c:v>0.18679999999999999</c:v>
                </c:pt>
                <c:pt idx="2">
                  <c:v>0.17473333333333332</c:v>
                </c:pt>
                <c:pt idx="3">
                  <c:v>0.17966666666666667</c:v>
                </c:pt>
                <c:pt idx="4">
                  <c:v>0.18391666666666664</c:v>
                </c:pt>
                <c:pt idx="5">
                  <c:v>0.18078333333333332</c:v>
                </c:pt>
                <c:pt idx="6">
                  <c:v>0.16188333333333335</c:v>
                </c:pt>
                <c:pt idx="7">
                  <c:v>0.15973333333333331</c:v>
                </c:pt>
                <c:pt idx="8">
                  <c:v>0.15445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36-4EFD-91A4-634C6DA5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'IV.56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'IV.56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'IV.56 d'!$C$13:$C$21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0.1517</c:v>
                      </c:pt>
                      <c:pt idx="1">
                        <c:v>0.16320000000000001</c:v>
                      </c:pt>
                      <c:pt idx="2">
                        <c:v>0.15844999999999998</c:v>
                      </c:pt>
                      <c:pt idx="3">
                        <c:v>0.16309999999999999</c:v>
                      </c:pt>
                      <c:pt idx="4">
                        <c:v>0.16585</c:v>
                      </c:pt>
                      <c:pt idx="5">
                        <c:v>0.17070000000000002</c:v>
                      </c:pt>
                      <c:pt idx="6">
                        <c:v>0.14685000000000001</c:v>
                      </c:pt>
                      <c:pt idx="7">
                        <c:v>0.13519999999999999</c:v>
                      </c:pt>
                      <c:pt idx="8">
                        <c:v>0.12045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036-4EFD-91A4-634C6DA593D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d'!$D$13:$D$21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0.1469</c:v>
                      </c:pt>
                      <c:pt idx="1">
                        <c:v>0.1754</c:v>
                      </c:pt>
                      <c:pt idx="2">
                        <c:v>0.1749</c:v>
                      </c:pt>
                      <c:pt idx="3">
                        <c:v>0.17235</c:v>
                      </c:pt>
                      <c:pt idx="4">
                        <c:v>0.17699999999999999</c:v>
                      </c:pt>
                      <c:pt idx="5">
                        <c:v>0.16564999999999999</c:v>
                      </c:pt>
                      <c:pt idx="6">
                        <c:v>0.15060000000000001</c:v>
                      </c:pt>
                      <c:pt idx="7">
                        <c:v>0.16200000000000001</c:v>
                      </c:pt>
                      <c:pt idx="8">
                        <c:v>0.16200000000000001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036-4EFD-91A4-634C6DA593D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d'!$E$13:$E$21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0.19585000000000002</c:v>
                      </c:pt>
                      <c:pt idx="1">
                        <c:v>0.2218</c:v>
                      </c:pt>
                      <c:pt idx="2">
                        <c:v>0.19085000000000002</c:v>
                      </c:pt>
                      <c:pt idx="3">
                        <c:v>0.20355000000000001</c:v>
                      </c:pt>
                      <c:pt idx="4">
                        <c:v>0.2089</c:v>
                      </c:pt>
                      <c:pt idx="5">
                        <c:v>0.20600000000000002</c:v>
                      </c:pt>
                      <c:pt idx="6">
                        <c:v>0.18820000000000001</c:v>
                      </c:pt>
                      <c:pt idx="7">
                        <c:v>0.182</c:v>
                      </c:pt>
                      <c:pt idx="8">
                        <c:v>0.18090000000000001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036-4EFD-91A4-634C6DA593D9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'IV.56 d'!$H$13:$H$21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0.19585000000000002</c:v>
                      </c:pt>
                      <c:pt idx="1">
                        <c:v>0.2218</c:v>
                      </c:pt>
                      <c:pt idx="2">
                        <c:v>0.19085000000000002</c:v>
                      </c:pt>
                      <c:pt idx="3">
                        <c:v>0.20355000000000001</c:v>
                      </c:pt>
                      <c:pt idx="4">
                        <c:v>0.2089</c:v>
                      </c:pt>
                      <c:pt idx="5">
                        <c:v>0.20600000000000002</c:v>
                      </c:pt>
                      <c:pt idx="6">
                        <c:v>0.18820000000000001</c:v>
                      </c:pt>
                      <c:pt idx="7">
                        <c:v>0.182</c:v>
                      </c:pt>
                      <c:pt idx="8">
                        <c:v>0.18090000000000001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036-4EFD-91A4-634C6DA593D9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9"/>
          <c:order val="9"/>
          <c:tx>
            <c:strRef>
              <c:f>'IV.56 d'!$K$12</c:f>
              <c:strCache>
                <c:ptCount val="1"/>
                <c:pt idx="0">
                  <c:v>Magyarország - HUPX árfolyam (jobb tengely)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rgbClr val="C00000"/>
              </a:solidFill>
              <a:prstDash val="dashDot"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'IV.56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  <c:extLst xmlns:c15="http://schemas.microsoft.com/office/drawing/2012/chart"/>
            </c:strRef>
          </c:cat>
          <c:val>
            <c:numRef>
              <c:f>'IV.56 d'!$K$13:$K$21</c:f>
              <c:numCache>
                <c:formatCode>General</c:formatCode>
                <c:ptCount val="9"/>
                <c:pt idx="2" formatCode="0.00">
                  <c:v>53.19</c:v>
                </c:pt>
                <c:pt idx="3" formatCode="0.00">
                  <c:v>55.8</c:v>
                </c:pt>
                <c:pt idx="4" formatCode="0.00">
                  <c:v>51.49</c:v>
                </c:pt>
                <c:pt idx="5" formatCode="0.00">
                  <c:v>42.37</c:v>
                </c:pt>
                <c:pt idx="6" formatCode="0.00">
                  <c:v>40.5</c:v>
                </c:pt>
                <c:pt idx="7" formatCode="0.00">
                  <c:v>40.6</c:v>
                </c:pt>
                <c:pt idx="8" formatCode="0.00">
                  <c:v>35.43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1036-4EFD-91A4-634C6DA5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  <c:extLst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PPS/kWh</a:t>
                </a:r>
              </a:p>
            </c:rich>
          </c:tx>
          <c:layout>
            <c:manualLayout>
              <c:xMode val="edge"/>
              <c:yMode val="edge"/>
              <c:x val="6.4198129080018845E-2"/>
              <c:y val="6.59036518073036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24000000000000002"/>
          <c:min val="0.1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.0000000000000004E-2"/>
      </c:valAx>
      <c:valAx>
        <c:axId val="387949552"/>
        <c:scaling>
          <c:orientation val="minMax"/>
          <c:max val="60"/>
          <c:min val="3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EUR/</a:t>
                </a:r>
                <a:r>
                  <a:rPr lang="hu-HU" baseline="0"/>
                  <a:t>MWh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578213877111519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1.1584101475370187E-2"/>
          <c:y val="0.87928493190319712"/>
          <c:w val="0.98841589852462985"/>
          <c:h val="0.11912025957385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76786040398187516"/>
        </c:manualLayout>
      </c:layout>
      <c:areaChart>
        <c:grouping val="stacked"/>
        <c:varyColors val="0"/>
        <c:ser>
          <c:idx val="7"/>
          <c:order val="7"/>
          <c:tx>
            <c:strRef>
              <c:f>'IV.57 d'!$J$12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d'!$J$13:$J$21</c:f>
              <c:numCache>
                <c:formatCode>0.00</c:formatCode>
                <c:ptCount val="9"/>
                <c:pt idx="0">
                  <c:v>6.5299999999999997E-2</c:v>
                </c:pt>
                <c:pt idx="1">
                  <c:v>6.9000000000000006E-2</c:v>
                </c:pt>
                <c:pt idx="2">
                  <c:v>6.5949999999999995E-2</c:v>
                </c:pt>
                <c:pt idx="3">
                  <c:v>7.1050000000000002E-2</c:v>
                </c:pt>
                <c:pt idx="4">
                  <c:v>7.5399999999999995E-2</c:v>
                </c:pt>
                <c:pt idx="5">
                  <c:v>7.4800000000000005E-2</c:v>
                </c:pt>
                <c:pt idx="6">
                  <c:v>7.7050000000000007E-2</c:v>
                </c:pt>
                <c:pt idx="7">
                  <c:v>7.4649999999999994E-2</c:v>
                </c:pt>
                <c:pt idx="8">
                  <c:v>6.9400000000000003E-2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4-436B-85DA-3EA9761320AD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d'!$K$13:$K$21</c:f>
              <c:numCache>
                <c:formatCode>0.00</c:formatCode>
                <c:ptCount val="9"/>
                <c:pt idx="0">
                  <c:v>3.600000000000006E-3</c:v>
                </c:pt>
                <c:pt idx="1">
                  <c:v>4.9499999999999961E-3</c:v>
                </c:pt>
                <c:pt idx="2">
                  <c:v>1.1950000000000002E-2</c:v>
                </c:pt>
                <c:pt idx="3">
                  <c:v>1.0999999999999996E-2</c:v>
                </c:pt>
                <c:pt idx="4">
                  <c:v>1.8600000000000005E-2</c:v>
                </c:pt>
                <c:pt idx="5">
                  <c:v>1.4249999999999985E-2</c:v>
                </c:pt>
                <c:pt idx="6">
                  <c:v>9.5499999999999891E-3</c:v>
                </c:pt>
                <c:pt idx="7">
                  <c:v>1.5300000000000008E-2</c:v>
                </c:pt>
                <c:pt idx="8">
                  <c:v>2.0549999999999999E-2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4-436B-85DA-3EA9761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'IV.57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d'!$B$13:$B$21</c:f>
              <c:numCache>
                <c:formatCode>General</c:formatCode>
                <c:ptCount val="9"/>
                <c:pt idx="0">
                  <c:v>6.6000000000000003E-2</c:v>
                </c:pt>
                <c:pt idx="1">
                  <c:v>8.0499999999999988E-2</c:v>
                </c:pt>
                <c:pt idx="2">
                  <c:v>9.1249999999999998E-2</c:v>
                </c:pt>
                <c:pt idx="3">
                  <c:v>9.5450000000000007E-2</c:v>
                </c:pt>
                <c:pt idx="4">
                  <c:v>8.5949999999999999E-2</c:v>
                </c:pt>
                <c:pt idx="5">
                  <c:v>7.3899999999999993E-2</c:v>
                </c:pt>
                <c:pt idx="6">
                  <c:v>6.3200000000000006E-2</c:v>
                </c:pt>
                <c:pt idx="7">
                  <c:v>6.25E-2</c:v>
                </c:pt>
                <c:pt idx="8">
                  <c:v>6.2549999999999994E-2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84-436B-85DA-3EA9761320AD}"/>
            </c:ext>
          </c:extLst>
        </c:ser>
        <c:ser>
          <c:idx val="4"/>
          <c:order val="4"/>
          <c:tx>
            <c:strRef>
              <c:f>'IV.57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d'!$F$13:$F$21</c:f>
              <c:numCache>
                <c:formatCode>0.0000</c:formatCode>
                <c:ptCount val="9"/>
                <c:pt idx="0">
                  <c:v>5.7750000000000003E-2</c:v>
                </c:pt>
                <c:pt idx="1">
                  <c:v>5.5399999999999998E-2</c:v>
                </c:pt>
                <c:pt idx="2">
                  <c:v>5.4699999999999999E-2</c:v>
                </c:pt>
                <c:pt idx="3">
                  <c:v>6.0749999999999998E-2</c:v>
                </c:pt>
                <c:pt idx="4">
                  <c:v>6.6199999999999995E-2</c:v>
                </c:pt>
                <c:pt idx="5">
                  <c:v>6.8599999999999994E-2</c:v>
                </c:pt>
                <c:pt idx="6">
                  <c:v>6.9199999999999998E-2</c:v>
                </c:pt>
                <c:pt idx="7">
                  <c:v>6.8650000000000003E-2</c:v>
                </c:pt>
                <c:pt idx="8">
                  <c:v>6.2899999999999998E-2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84-436B-85DA-3EA9761320AD}"/>
            </c:ext>
          </c:extLst>
        </c:ser>
        <c:ser>
          <c:idx val="5"/>
          <c:order val="5"/>
          <c:tx>
            <c:strRef>
              <c:f>'IV.57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d'!$G$13:$G$21</c:f>
              <c:numCache>
                <c:formatCode>0.0000</c:formatCode>
                <c:ptCount val="9"/>
                <c:pt idx="0">
                  <c:v>6.6766666666666669E-2</c:v>
                </c:pt>
                <c:pt idx="1">
                  <c:v>7.0733333333333329E-2</c:v>
                </c:pt>
                <c:pt idx="2">
                  <c:v>7.0683333333333334E-2</c:v>
                </c:pt>
                <c:pt idx="3">
                  <c:v>7.7349999999999988E-2</c:v>
                </c:pt>
                <c:pt idx="4">
                  <c:v>8.663333333333334E-2</c:v>
                </c:pt>
                <c:pt idx="5">
                  <c:v>8.3016666666666669E-2</c:v>
                </c:pt>
                <c:pt idx="6">
                  <c:v>8.3066666666666664E-2</c:v>
                </c:pt>
                <c:pt idx="7">
                  <c:v>8.3716666666666661E-2</c:v>
                </c:pt>
                <c:pt idx="8" formatCode="General">
                  <c:v>7.8750000000000001E-2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4-436B-85DA-3EA9761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'IV.57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'IV.57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'IV.57 d'!$C$13:$C$21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6.6099999999999992E-2</c:v>
                      </c:pt>
                      <c:pt idx="1">
                        <c:v>6.9250000000000006E-2</c:v>
                      </c:pt>
                      <c:pt idx="2">
                        <c:v>6.8200000000000011E-2</c:v>
                      </c:pt>
                      <c:pt idx="3">
                        <c:v>7.8949999999999992E-2</c:v>
                      </c:pt>
                      <c:pt idx="4">
                        <c:v>9.4E-2</c:v>
                      </c:pt>
                      <c:pt idx="5">
                        <c:v>8.904999999999999E-2</c:v>
                      </c:pt>
                      <c:pt idx="6">
                        <c:v>8.6599999999999996E-2</c:v>
                      </c:pt>
                      <c:pt idx="7">
                        <c:v>8.9950000000000002E-2</c:v>
                      </c:pt>
                      <c:pt idx="8">
                        <c:v>8.9950000000000002E-2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4A84-436B-85DA-3EA9761320A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d'!$D$13:$D$21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6.8900000000000003E-2</c:v>
                      </c:pt>
                      <c:pt idx="1">
                        <c:v>7.3950000000000002E-2</c:v>
                      </c:pt>
                      <c:pt idx="2">
                        <c:v>7.7899999999999997E-2</c:v>
                      </c:pt>
                      <c:pt idx="3">
                        <c:v>8.2049999999999998E-2</c:v>
                      </c:pt>
                      <c:pt idx="4">
                        <c:v>9.0499999999999997E-2</c:v>
                      </c:pt>
                      <c:pt idx="5">
                        <c:v>8.5199999999999998E-2</c:v>
                      </c:pt>
                      <c:pt idx="6">
                        <c:v>8.5550000000000001E-2</c:v>
                      </c:pt>
                      <c:pt idx="7">
                        <c:v>8.6549999999999988E-2</c:v>
                      </c:pt>
                      <c:pt idx="8">
                        <c:v>7.6899999999999996E-2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84-436B-85DA-3EA9761320A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d'!$E$13:$E$21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6.5299999999999997E-2</c:v>
                      </c:pt>
                      <c:pt idx="1">
                        <c:v>6.9000000000000006E-2</c:v>
                      </c:pt>
                      <c:pt idx="2">
                        <c:v>6.5949999999999995E-2</c:v>
                      </c:pt>
                      <c:pt idx="3">
                        <c:v>7.1050000000000002E-2</c:v>
                      </c:pt>
                      <c:pt idx="4">
                        <c:v>7.5399999999999995E-2</c:v>
                      </c:pt>
                      <c:pt idx="5">
                        <c:v>7.4800000000000005E-2</c:v>
                      </c:pt>
                      <c:pt idx="6">
                        <c:v>7.7050000000000007E-2</c:v>
                      </c:pt>
                      <c:pt idx="7">
                        <c:v>7.4649999999999994E-2</c:v>
                      </c:pt>
                      <c:pt idx="8">
                        <c:v>6.9400000000000003E-2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A84-436B-85DA-3EA9761320A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d'!$I$12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'IV.57 d'!$I$13:$I$21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6.8900000000000003E-2</c:v>
                      </c:pt>
                      <c:pt idx="1">
                        <c:v>7.3950000000000002E-2</c:v>
                      </c:pt>
                      <c:pt idx="2">
                        <c:v>7.7899999999999997E-2</c:v>
                      </c:pt>
                      <c:pt idx="3">
                        <c:v>8.2049999999999998E-2</c:v>
                      </c:pt>
                      <c:pt idx="4">
                        <c:v>9.4E-2</c:v>
                      </c:pt>
                      <c:pt idx="5">
                        <c:v>8.904999999999999E-2</c:v>
                      </c:pt>
                      <c:pt idx="6">
                        <c:v>8.6599999999999996E-2</c:v>
                      </c:pt>
                      <c:pt idx="7">
                        <c:v>8.9950000000000002E-2</c:v>
                      </c:pt>
                      <c:pt idx="8">
                        <c:v>8.9950000000000002E-2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A84-436B-85DA-3EA9761320A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9"/>
          <c:order val="9"/>
          <c:tx>
            <c:strRef>
              <c:f>'IV.57 d'!$H$12</c:f>
              <c:strCache>
                <c:ptCount val="1"/>
                <c:pt idx="0">
                  <c:v>Orosz gáz ára (jobb tengely)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'IV.57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'IV.57 d'!$H$13:$H$21</c:f>
              <c:numCache>
                <c:formatCode>0.0000</c:formatCode>
                <c:ptCount val="9"/>
                <c:pt idx="0">
                  <c:v>9.0500000000000007</c:v>
                </c:pt>
                <c:pt idx="1">
                  <c:v>6.4729999999999999</c:v>
                </c:pt>
                <c:pt idx="2">
                  <c:v>6.2080000000000002</c:v>
                </c:pt>
                <c:pt idx="3">
                  <c:v>7.056</c:v>
                </c:pt>
                <c:pt idx="4">
                  <c:v>9.3209999999999997</c:v>
                </c:pt>
                <c:pt idx="5">
                  <c:v>8.4280000000000008</c:v>
                </c:pt>
                <c:pt idx="6">
                  <c:v>7.8849999999999998</c:v>
                </c:pt>
                <c:pt idx="7">
                  <c:v>6.577</c:v>
                </c:pt>
                <c:pt idx="8" formatCode="General">
                  <c:v>3.9430000000000001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84-436B-85DA-3EA9761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</a:t>
                </a:r>
                <a:r>
                  <a:rPr lang="hu-HU" baseline="0"/>
                  <a:t>/kWh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9668214550104315E-2"/>
              <c:y val="6.59036518073036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1"/>
          <c:min val="5.000000000000001E-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.0000000000000002E-2"/>
      </c:valAx>
      <c:valAx>
        <c:axId val="387949552"/>
        <c:scaling>
          <c:orientation val="minMax"/>
          <c:max val="12"/>
          <c:min val="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EUR/millió egység</a:t>
                </a:r>
              </a:p>
            </c:rich>
          </c:tx>
          <c:layout>
            <c:manualLayout>
              <c:xMode val="edge"/>
              <c:yMode val="edge"/>
              <c:x val="0.74866528714627401"/>
              <c:y val="6.579634464751958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0792958917100242"/>
          <c:w val="0.97438826173779403"/>
          <c:h val="7.947686199833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32413213143916E-2"/>
          <c:y val="5.7194378781886511E-2"/>
          <c:w val="0.88566024631536444"/>
          <c:h val="0.78856704089779772"/>
        </c:manualLayout>
      </c:layout>
      <c:areaChart>
        <c:grouping val="stacked"/>
        <c:varyColors val="0"/>
        <c:ser>
          <c:idx val="7"/>
          <c:order val="7"/>
          <c:tx>
            <c:strRef>
              <c:f>'IV. 58 d'!$J$12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d'!$J$13:$J$21</c:f>
              <c:numCache>
                <c:formatCode>0.00</c:formatCode>
                <c:ptCount val="9"/>
                <c:pt idx="0">
                  <c:v>5.7499999999999996E-2</c:v>
                </c:pt>
                <c:pt idx="1">
                  <c:v>5.1799999999999999E-2</c:v>
                </c:pt>
                <c:pt idx="2">
                  <c:v>5.5550000000000002E-2</c:v>
                </c:pt>
                <c:pt idx="3">
                  <c:v>5.475E-2</c:v>
                </c:pt>
                <c:pt idx="4">
                  <c:v>5.7499999999999996E-2</c:v>
                </c:pt>
                <c:pt idx="5">
                  <c:v>5.9150000000000001E-2</c:v>
                </c:pt>
                <c:pt idx="6">
                  <c:v>5.8450000000000002E-2</c:v>
                </c:pt>
                <c:pt idx="7">
                  <c:v>5.5550000000000002E-2</c:v>
                </c:pt>
                <c:pt idx="8">
                  <c:v>4.9399999999999999E-2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0-482B-97E2-25C6A92D9C24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d'!$K$13:$K$21</c:f>
              <c:numCache>
                <c:formatCode>0.00</c:formatCode>
                <c:ptCount val="9"/>
                <c:pt idx="0">
                  <c:v>1.2399999999999994E-2</c:v>
                </c:pt>
                <c:pt idx="1">
                  <c:v>1.1950000000000002E-2</c:v>
                </c:pt>
                <c:pt idx="2">
                  <c:v>8.5499999999999882E-3</c:v>
                </c:pt>
                <c:pt idx="3">
                  <c:v>1.2699999999999996E-2</c:v>
                </c:pt>
                <c:pt idx="4">
                  <c:v>1.8350000000000005E-2</c:v>
                </c:pt>
                <c:pt idx="5">
                  <c:v>1.8599999999999998E-2</c:v>
                </c:pt>
                <c:pt idx="6">
                  <c:v>2.024999999999999E-2</c:v>
                </c:pt>
                <c:pt idx="7">
                  <c:v>2.0599999999999993E-2</c:v>
                </c:pt>
                <c:pt idx="8">
                  <c:v>1.0950000000000001E-2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F0-482B-97E2-25C6A92D9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 58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d'!$B$13:$B$21</c:f>
              <c:numCache>
                <c:formatCode>0.000</c:formatCode>
                <c:ptCount val="9"/>
                <c:pt idx="0">
                  <c:v>7.0200000000000012E-2</c:v>
                </c:pt>
                <c:pt idx="1">
                  <c:v>7.5399999999999995E-2</c:v>
                </c:pt>
                <c:pt idx="2">
                  <c:v>6.88E-2</c:v>
                </c:pt>
                <c:pt idx="3">
                  <c:v>7.9449999999999993E-2</c:v>
                </c:pt>
                <c:pt idx="4">
                  <c:v>9.8500000000000004E-2</c:v>
                </c:pt>
                <c:pt idx="5">
                  <c:v>9.8250000000000004E-2</c:v>
                </c:pt>
                <c:pt idx="6">
                  <c:v>8.8300000000000003E-2</c:v>
                </c:pt>
                <c:pt idx="7">
                  <c:v>7.9350000000000004E-2</c:v>
                </c:pt>
                <c:pt idx="8">
                  <c:v>6.6750000000000004E-2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F0-482B-97E2-25C6A92D9C24}"/>
            </c:ext>
          </c:extLst>
        </c:ser>
        <c:ser>
          <c:idx val="4"/>
          <c:order val="4"/>
          <c:tx>
            <c:strRef>
              <c:f>'IV. 58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d'!$F$13:$F$21</c:f>
              <c:numCache>
                <c:formatCode>0.000</c:formatCode>
                <c:ptCount val="9"/>
                <c:pt idx="0">
                  <c:v>4.3549999999999998E-2</c:v>
                </c:pt>
                <c:pt idx="1">
                  <c:v>3.925E-2</c:v>
                </c:pt>
                <c:pt idx="2">
                  <c:v>3.8199999999999998E-2</c:v>
                </c:pt>
                <c:pt idx="3">
                  <c:v>4.0189999999999997E-2</c:v>
                </c:pt>
                <c:pt idx="4">
                  <c:v>4.5449999999999997E-2</c:v>
                </c:pt>
                <c:pt idx="5">
                  <c:v>4.8849999999999998E-2</c:v>
                </c:pt>
                <c:pt idx="6">
                  <c:v>4.5900000000000003E-2</c:v>
                </c:pt>
                <c:pt idx="7">
                  <c:v>4.2750000000000003E-2</c:v>
                </c:pt>
                <c:pt idx="8">
                  <c:v>3.6949999999999997E-2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F0-482B-97E2-25C6A92D9C24}"/>
            </c:ext>
          </c:extLst>
        </c:ser>
        <c:ser>
          <c:idx val="5"/>
          <c:order val="5"/>
          <c:tx>
            <c:strRef>
              <c:f>'IV. 58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d'!$G$13:$G$21</c:f>
              <c:numCache>
                <c:formatCode>0.000</c:formatCode>
                <c:ptCount val="9"/>
                <c:pt idx="0">
                  <c:v>6.1799999999999994E-2</c:v>
                </c:pt>
                <c:pt idx="1">
                  <c:v>5.9066666666666663E-2</c:v>
                </c:pt>
                <c:pt idx="2">
                  <c:v>6.0533333333333328E-2</c:v>
                </c:pt>
                <c:pt idx="3">
                  <c:v>6.2699999999999992E-2</c:v>
                </c:pt>
                <c:pt idx="4">
                  <c:v>6.8100000000000008E-2</c:v>
                </c:pt>
                <c:pt idx="5">
                  <c:v>6.7883333333333337E-2</c:v>
                </c:pt>
                <c:pt idx="6">
                  <c:v>6.8116666666666673E-2</c:v>
                </c:pt>
                <c:pt idx="7">
                  <c:v>6.480000000000001E-2</c:v>
                </c:pt>
                <c:pt idx="8">
                  <c:v>5.553333333333333E-2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F0-482B-97E2-25C6A92D9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 58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 58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 58 d'!$C$13:$C$21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5.7999999999999996E-2</c:v>
                      </c:pt>
                      <c:pt idx="1">
                        <c:v>5.1799999999999999E-2</c:v>
                      </c:pt>
                      <c:pt idx="2">
                        <c:v>5.5550000000000002E-2</c:v>
                      </c:pt>
                      <c:pt idx="3">
                        <c:v>5.475E-2</c:v>
                      </c:pt>
                      <c:pt idx="4">
                        <c:v>5.7499999999999996E-2</c:v>
                      </c:pt>
                      <c:pt idx="5">
                        <c:v>5.9150000000000001E-2</c:v>
                      </c:pt>
                      <c:pt idx="6">
                        <c:v>5.8450000000000002E-2</c:v>
                      </c:pt>
                      <c:pt idx="7">
                        <c:v>5.5550000000000002E-2</c:v>
                      </c:pt>
                      <c:pt idx="8">
                        <c:v>4.9399999999999999E-2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CF0-482B-97E2-25C6A92D9C2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d'!$D$13:$D$21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5.7499999999999996E-2</c:v>
                      </c:pt>
                      <c:pt idx="1">
                        <c:v>6.1649999999999996E-2</c:v>
                      </c:pt>
                      <c:pt idx="2">
                        <c:v>6.409999999999999E-2</c:v>
                      </c:pt>
                      <c:pt idx="3">
                        <c:v>6.7449999999999996E-2</c:v>
                      </c:pt>
                      <c:pt idx="4">
                        <c:v>7.5850000000000001E-2</c:v>
                      </c:pt>
                      <c:pt idx="5">
                        <c:v>7.775E-2</c:v>
                      </c:pt>
                      <c:pt idx="6">
                        <c:v>7.8699999999999992E-2</c:v>
                      </c:pt>
                      <c:pt idx="7">
                        <c:v>7.6149999999999995E-2</c:v>
                      </c:pt>
                      <c:pt idx="8">
                        <c:v>6.0350000000000001E-2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F0-482B-97E2-25C6A92D9C2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d'!$E$13:$E$21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6.989999999999999E-2</c:v>
                      </c:pt>
                      <c:pt idx="1">
                        <c:v>6.3750000000000001E-2</c:v>
                      </c:pt>
                      <c:pt idx="2">
                        <c:v>6.1950000000000005E-2</c:v>
                      </c:pt>
                      <c:pt idx="3">
                        <c:v>6.59E-2</c:v>
                      </c:pt>
                      <c:pt idx="4">
                        <c:v>7.0949999999999999E-2</c:v>
                      </c:pt>
                      <c:pt idx="5">
                        <c:v>6.6750000000000004E-2</c:v>
                      </c:pt>
                      <c:pt idx="6">
                        <c:v>6.720000000000001E-2</c:v>
                      </c:pt>
                      <c:pt idx="7">
                        <c:v>6.2700000000000006E-2</c:v>
                      </c:pt>
                      <c:pt idx="8">
                        <c:v>5.6849999999999998E-2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F0-482B-97E2-25C6A92D9C2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d'!$I$12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d'!$A$13:$A$21</c15:sqref>
                        </c15:formulaRef>
                      </c:ext>
                    </c:extLst>
                    <c:strCache>
                      <c:ptCount val="9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 58 d'!$I$13:$I$21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6.989999999999999E-2</c:v>
                      </c:pt>
                      <c:pt idx="1">
                        <c:v>6.3750000000000001E-2</c:v>
                      </c:pt>
                      <c:pt idx="2">
                        <c:v>6.409999999999999E-2</c:v>
                      </c:pt>
                      <c:pt idx="3">
                        <c:v>6.7449999999999996E-2</c:v>
                      </c:pt>
                      <c:pt idx="4">
                        <c:v>7.5850000000000001E-2</c:v>
                      </c:pt>
                      <c:pt idx="5">
                        <c:v>7.775E-2</c:v>
                      </c:pt>
                      <c:pt idx="6">
                        <c:v>7.8699999999999992E-2</c:v>
                      </c:pt>
                      <c:pt idx="7">
                        <c:v>7.6149999999999995E-2</c:v>
                      </c:pt>
                      <c:pt idx="8">
                        <c:v>6.0350000000000001E-2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F0-482B-97E2-25C6A92D9C2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9"/>
          <c:order val="9"/>
          <c:tx>
            <c:strRef>
              <c:f>'IV. 58 d'!$H$12</c:f>
              <c:strCache>
                <c:ptCount val="1"/>
                <c:pt idx="0">
                  <c:v>Orosz gáz ára (jobb tengely)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lgDash"/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  <a:prstDash val="solid"/>
              </a:ln>
              <a:effectLst/>
            </c:spPr>
          </c:marker>
          <c:cat>
            <c:strRef>
              <c:f>'IV. 58 d'!$A$13:$A$21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'IV. 58 d'!$H$13:$H$21</c:f>
              <c:numCache>
                <c:formatCode>0.000</c:formatCode>
                <c:ptCount val="9"/>
                <c:pt idx="0">
                  <c:v>9.0500000000000007</c:v>
                </c:pt>
                <c:pt idx="1">
                  <c:v>6.4729999999999999</c:v>
                </c:pt>
                <c:pt idx="2">
                  <c:v>6.2080000000000002</c:v>
                </c:pt>
                <c:pt idx="3">
                  <c:v>7.056</c:v>
                </c:pt>
                <c:pt idx="4">
                  <c:v>9.3209999999999997</c:v>
                </c:pt>
                <c:pt idx="5">
                  <c:v>8.4280000000000008</c:v>
                </c:pt>
                <c:pt idx="6">
                  <c:v>7.8849999999999998</c:v>
                </c:pt>
                <c:pt idx="7">
                  <c:v>6.577</c:v>
                </c:pt>
                <c:pt idx="8">
                  <c:v>3.9430000000000001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F0-482B-97E2-25C6A92D9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PPS</a:t>
                </a:r>
                <a:r>
                  <a:rPr lang="hu-HU" baseline="0"/>
                  <a:t>/kWh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2830607712497474E-2"/>
              <c:y val="6.5903651807303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1"/>
          <c:min val="3.0000000000000006E-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.0000000000000002E-2"/>
      </c:valAx>
      <c:valAx>
        <c:axId val="387949552"/>
        <c:scaling>
          <c:orientation val="minMax"/>
          <c:max val="10"/>
          <c:min val="3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1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EUR/millió egység</a:t>
                </a:r>
              </a:p>
            </c:rich>
          </c:tx>
          <c:layout>
            <c:manualLayout>
              <c:xMode val="edge"/>
              <c:yMode val="edge"/>
              <c:x val="0.7637308567198331"/>
              <c:y val="2.38014342695352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1.3189582071471838E-3"/>
          <c:y val="0.91055473260441699"/>
          <c:w val="0.99462693317181505"/>
          <c:h val="8.9445267395583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'IV.59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'IV.59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'IV.59 d'!$I$13:$I$23</c:f>
              <c:numCache>
                <c:formatCode>0.00</c:formatCode>
                <c:ptCount val="11"/>
                <c:pt idx="0">
                  <c:v>13.74714625</c:v>
                </c:pt>
                <c:pt idx="1">
                  <c:v>20.103052850000001</c:v>
                </c:pt>
                <c:pt idx="2">
                  <c:v>25.044144960000001</c:v>
                </c:pt>
                <c:pt idx="3">
                  <c:v>26.933709520000001</c:v>
                </c:pt>
                <c:pt idx="4">
                  <c:v>25.795736510000001</c:v>
                </c:pt>
                <c:pt idx="5">
                  <c:v>28.695795589999999</c:v>
                </c:pt>
                <c:pt idx="6">
                  <c:v>24.774721119999999</c:v>
                </c:pt>
                <c:pt idx="7">
                  <c:v>23.399314400000002</c:v>
                </c:pt>
                <c:pt idx="8">
                  <c:v>27.332095020000001</c:v>
                </c:pt>
                <c:pt idx="9">
                  <c:v>28.39101101</c:v>
                </c:pt>
                <c:pt idx="10">
                  <c:v>28.546362349999999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A-4CC9-8CCF-B66EB3C0A3B7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'IV.59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'IV.59 d'!$J$13:$J$23</c:f>
              <c:numCache>
                <c:formatCode>0.00</c:formatCode>
                <c:ptCount val="11"/>
                <c:pt idx="0">
                  <c:v>51.098056510000006</c:v>
                </c:pt>
                <c:pt idx="1">
                  <c:v>44.386555639999997</c:v>
                </c:pt>
                <c:pt idx="2">
                  <c:v>41.484232610000007</c:v>
                </c:pt>
                <c:pt idx="3">
                  <c:v>38.022314540000004</c:v>
                </c:pt>
                <c:pt idx="4">
                  <c:v>38.729821920000006</c:v>
                </c:pt>
                <c:pt idx="5">
                  <c:v>36.488732419999991</c:v>
                </c:pt>
                <c:pt idx="6">
                  <c:v>38.240569539999996</c:v>
                </c:pt>
                <c:pt idx="7">
                  <c:v>37.892168829999996</c:v>
                </c:pt>
                <c:pt idx="8">
                  <c:v>33.347808430000001</c:v>
                </c:pt>
                <c:pt idx="9">
                  <c:v>30.43570004</c:v>
                </c:pt>
                <c:pt idx="10">
                  <c:v>32.10478243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A-4CC9-8CCF-B66EB3C0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'IV.59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'IV.59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'IV.59 d'!$B$13:$B$23</c:f>
              <c:numCache>
                <c:formatCode>0.00</c:formatCode>
                <c:ptCount val="11"/>
                <c:pt idx="0">
                  <c:v>62.360689950000001</c:v>
                </c:pt>
                <c:pt idx="1">
                  <c:v>62.176713380000002</c:v>
                </c:pt>
                <c:pt idx="2">
                  <c:v>61.746331990000002</c:v>
                </c:pt>
                <c:pt idx="3">
                  <c:v>60.341428450000002</c:v>
                </c:pt>
                <c:pt idx="4">
                  <c:v>55.689957290000002</c:v>
                </c:pt>
                <c:pt idx="5">
                  <c:v>57.00256941</c:v>
                </c:pt>
                <c:pt idx="6">
                  <c:v>56.766519649999999</c:v>
                </c:pt>
                <c:pt idx="7">
                  <c:v>54.903290550000001</c:v>
                </c:pt>
                <c:pt idx="8">
                  <c:v>54.576492129999998</c:v>
                </c:pt>
                <c:pt idx="9">
                  <c:v>55.607382319999999</c:v>
                </c:pt>
                <c:pt idx="10">
                  <c:v>57.666705479999997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9A-4CC9-8CCF-B66EB3C0A3B7}"/>
            </c:ext>
          </c:extLst>
        </c:ser>
        <c:ser>
          <c:idx val="5"/>
          <c:order val="5"/>
          <c:tx>
            <c:strRef>
              <c:f>'IV.59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'IV.59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'IV.59 d'!$G$13:$G$23</c:f>
              <c:numCache>
                <c:formatCode>0.00</c:formatCode>
                <c:ptCount val="11"/>
                <c:pt idx="0">
                  <c:v>35.53259229333333</c:v>
                </c:pt>
                <c:pt idx="1">
                  <c:v>37.181181546666664</c:v>
                </c:pt>
                <c:pt idx="2">
                  <c:v>39.370333633333338</c:v>
                </c:pt>
                <c:pt idx="3">
                  <c:v>39.744928333333334</c:v>
                </c:pt>
                <c:pt idx="4">
                  <c:v>39.641072810000004</c:v>
                </c:pt>
                <c:pt idx="5">
                  <c:v>42.363746586666664</c:v>
                </c:pt>
                <c:pt idx="6">
                  <c:v>40.102746176666663</c:v>
                </c:pt>
                <c:pt idx="7">
                  <c:v>37.222448946666667</c:v>
                </c:pt>
                <c:pt idx="8">
                  <c:v>38.705370699999996</c:v>
                </c:pt>
                <c:pt idx="9">
                  <c:v>38.735842949999999</c:v>
                </c:pt>
                <c:pt idx="10">
                  <c:v>40.273735253333335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9A-4CC9-8CCF-B66EB3C0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'IV.59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'IV.59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'IV.59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24.040756940000001</c:v>
                      </c:pt>
                      <c:pt idx="1">
                        <c:v>26.950883300000001</c:v>
                      </c:pt>
                      <c:pt idx="2">
                        <c:v>26.53847837</c:v>
                      </c:pt>
                      <c:pt idx="3">
                        <c:v>26.933709520000001</c:v>
                      </c:pt>
                      <c:pt idx="4">
                        <c:v>25.795736510000001</c:v>
                      </c:pt>
                      <c:pt idx="5">
                        <c:v>28.695795589999999</c:v>
                      </c:pt>
                      <c:pt idx="6">
                        <c:v>24.774721119999999</c:v>
                      </c:pt>
                      <c:pt idx="7">
                        <c:v>23.399314400000002</c:v>
                      </c:pt>
                      <c:pt idx="8">
                        <c:v>28.104113630000001</c:v>
                      </c:pt>
                      <c:pt idx="9">
                        <c:v>28.989806789999999</c:v>
                      </c:pt>
                      <c:pt idx="10">
                        <c:v>31.62369863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39A-4CC9-8CCF-B66EB3C0A3B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13.74714625</c:v>
                      </c:pt>
                      <c:pt idx="1">
                        <c:v>20.103052850000001</c:v>
                      </c:pt>
                      <c:pt idx="2">
                        <c:v>25.044144960000001</c:v>
                      </c:pt>
                      <c:pt idx="3">
                        <c:v>27.345051420000001</c:v>
                      </c:pt>
                      <c:pt idx="4">
                        <c:v>28.601923490000001</c:v>
                      </c:pt>
                      <c:pt idx="5">
                        <c:v>33.210916159999996</c:v>
                      </c:pt>
                      <c:pt idx="6">
                        <c:v>32.518226749999997</c:v>
                      </c:pt>
                      <c:pt idx="7">
                        <c:v>26.976549210000002</c:v>
                      </c:pt>
                      <c:pt idx="8">
                        <c:v>27.332095020000001</c:v>
                      </c:pt>
                      <c:pt idx="9">
                        <c:v>28.39101101</c:v>
                      </c:pt>
                      <c:pt idx="10">
                        <c:v>28.546362349999999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39A-4CC9-8CCF-B66EB3C0A3B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64.845202760000006</c:v>
                      </c:pt>
                      <c:pt idx="1">
                        <c:v>64.489608489999995</c:v>
                      </c:pt>
                      <c:pt idx="2">
                        <c:v>66.528377570000004</c:v>
                      </c:pt>
                      <c:pt idx="3">
                        <c:v>64.956024060000004</c:v>
                      </c:pt>
                      <c:pt idx="4">
                        <c:v>64.525558430000004</c:v>
                      </c:pt>
                      <c:pt idx="5">
                        <c:v>65.184528009999994</c:v>
                      </c:pt>
                      <c:pt idx="6">
                        <c:v>63.015290659999998</c:v>
                      </c:pt>
                      <c:pt idx="7">
                        <c:v>61.291483229999997</c:v>
                      </c:pt>
                      <c:pt idx="8">
                        <c:v>60.679903449999998</c:v>
                      </c:pt>
                      <c:pt idx="9">
                        <c:v>58.82671105</c:v>
                      </c:pt>
                      <c:pt idx="10">
                        <c:v>60.651144780000003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39A-4CC9-8CCF-B66EB3C0A3B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'IV.59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64.845202760000006</c:v>
                      </c:pt>
                      <c:pt idx="1">
                        <c:v>64.489608489999995</c:v>
                      </c:pt>
                      <c:pt idx="2">
                        <c:v>66.528377570000004</c:v>
                      </c:pt>
                      <c:pt idx="3">
                        <c:v>64.956024060000004</c:v>
                      </c:pt>
                      <c:pt idx="4">
                        <c:v>64.525558430000004</c:v>
                      </c:pt>
                      <c:pt idx="5">
                        <c:v>65.184528009999994</c:v>
                      </c:pt>
                      <c:pt idx="6">
                        <c:v>63.015290659999998</c:v>
                      </c:pt>
                      <c:pt idx="7">
                        <c:v>61.291483229999997</c:v>
                      </c:pt>
                      <c:pt idx="8">
                        <c:v>60.679903449999998</c:v>
                      </c:pt>
                      <c:pt idx="9">
                        <c:v>58.82671105</c:v>
                      </c:pt>
                      <c:pt idx="10">
                        <c:v>60.651144780000003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39A-4CC9-8CCF-B66EB3C0A3B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'IV.59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'IV.59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'IV.59 d'!$F$13:$F$23</c:f>
              <c:numCache>
                <c:formatCode>0.00</c:formatCode>
                <c:ptCount val="11"/>
                <c:pt idx="0">
                  <c:v>49.320725117947745</c:v>
                </c:pt>
                <c:pt idx="1">
                  <c:v>50.591821941668464</c:v>
                </c:pt>
                <c:pt idx="2">
                  <c:v>51.043648781694486</c:v>
                </c:pt>
                <c:pt idx="3">
                  <c:v>51.096592849028617</c:v>
                </c:pt>
                <c:pt idx="4">
                  <c:v>50.295854641009129</c:v>
                </c:pt>
                <c:pt idx="5">
                  <c:v>51.293576688246418</c:v>
                </c:pt>
                <c:pt idx="6">
                  <c:v>51.349605615478751</c:v>
                </c:pt>
                <c:pt idx="7">
                  <c:v>51.378998147610801</c:v>
                </c:pt>
                <c:pt idx="8">
                  <c:v>51.17414946311785</c:v>
                </c:pt>
                <c:pt idx="9">
                  <c:v>50.47657842643909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9A-4CC9-8CCF-B66EB3C0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146308634497611E-2"/>
              <c:y val="6.5903651807303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70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7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714966013863657"/>
              <c:y val="4.47988095976191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'IV.60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'IV.60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'IV.60 d'!$I$13:$I$23</c:f>
              <c:numCache>
                <c:formatCode>0.00</c:formatCode>
                <c:ptCount val="11"/>
                <c:pt idx="0">
                  <c:v>321.7</c:v>
                </c:pt>
                <c:pt idx="1">
                  <c:v>314.39999999999998</c:v>
                </c:pt>
                <c:pt idx="2">
                  <c:v>277.3</c:v>
                </c:pt>
                <c:pt idx="3">
                  <c:v>269</c:v>
                </c:pt>
                <c:pt idx="4">
                  <c:v>260.7</c:v>
                </c:pt>
                <c:pt idx="5">
                  <c:v>264.2</c:v>
                </c:pt>
                <c:pt idx="6">
                  <c:v>250.3</c:v>
                </c:pt>
                <c:pt idx="7">
                  <c:v>236.3</c:v>
                </c:pt>
                <c:pt idx="8">
                  <c:v>237.1</c:v>
                </c:pt>
                <c:pt idx="9">
                  <c:v>220.1</c:v>
                </c:pt>
                <c:pt idx="10">
                  <c:v>215.1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B-42A5-AD63-E2B15376E494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'IV.60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'IV.60 d'!$J$13:$J$23</c:f>
              <c:numCache>
                <c:formatCode>0.00</c:formatCode>
                <c:ptCount val="11"/>
                <c:pt idx="0">
                  <c:v>33.400000000000034</c:v>
                </c:pt>
                <c:pt idx="1">
                  <c:v>10.300000000000011</c:v>
                </c:pt>
                <c:pt idx="2">
                  <c:v>20</c:v>
                </c:pt>
                <c:pt idx="3">
                  <c:v>19.199999999999989</c:v>
                </c:pt>
                <c:pt idx="4">
                  <c:v>19.900000000000034</c:v>
                </c:pt>
                <c:pt idx="5">
                  <c:v>26.300000000000011</c:v>
                </c:pt>
                <c:pt idx="6">
                  <c:v>24.199999999999989</c:v>
                </c:pt>
                <c:pt idx="7">
                  <c:v>38.599999999999966</c:v>
                </c:pt>
                <c:pt idx="8">
                  <c:v>39.299999999999983</c:v>
                </c:pt>
                <c:pt idx="9">
                  <c:v>41.099999999999994</c:v>
                </c:pt>
                <c:pt idx="10">
                  <c:v>35.900000000000006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B-42A5-AD63-E2B15376E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'IV.60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'IV.60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'IV.60 d'!$B$13:$B$23</c:f>
              <c:numCache>
                <c:formatCode>General</c:formatCode>
                <c:ptCount val="11"/>
                <c:pt idx="0">
                  <c:v>278</c:v>
                </c:pt>
                <c:pt idx="1">
                  <c:v>266.2</c:v>
                </c:pt>
                <c:pt idx="2">
                  <c:v>258.89999999999998</c:v>
                </c:pt>
                <c:pt idx="3">
                  <c:v>254.8</c:v>
                </c:pt>
                <c:pt idx="4">
                  <c:v>257.39999999999998</c:v>
                </c:pt>
                <c:pt idx="5">
                  <c:v>270.5</c:v>
                </c:pt>
                <c:pt idx="6">
                  <c:v>260.39999999999998</c:v>
                </c:pt>
                <c:pt idx="7">
                  <c:v>251.4</c:v>
                </c:pt>
                <c:pt idx="8">
                  <c:v>238.2</c:v>
                </c:pt>
                <c:pt idx="9">
                  <c:v>227.7</c:v>
                </c:pt>
                <c:pt idx="10">
                  <c:v>233.6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AB-42A5-AD63-E2B15376E494}"/>
            </c:ext>
          </c:extLst>
        </c:ser>
        <c:ser>
          <c:idx val="5"/>
          <c:order val="5"/>
          <c:tx>
            <c:strRef>
              <c:f>'IV.60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'IV.60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'IV.60 d'!$G$13:$G$23</c:f>
              <c:numCache>
                <c:formatCode>0.0</c:formatCode>
                <c:ptCount val="11"/>
                <c:pt idx="0">
                  <c:v>334.8</c:v>
                </c:pt>
                <c:pt idx="1">
                  <c:v>319.09999999999997</c:v>
                </c:pt>
                <c:pt idx="2">
                  <c:v>290.56666666666666</c:v>
                </c:pt>
                <c:pt idx="3">
                  <c:v>280.36666666666662</c:v>
                </c:pt>
                <c:pt idx="4">
                  <c:v>270.63333333333338</c:v>
                </c:pt>
                <c:pt idx="5">
                  <c:v>277.66666666666669</c:v>
                </c:pt>
                <c:pt idx="6">
                  <c:v>263.36666666666662</c:v>
                </c:pt>
                <c:pt idx="7">
                  <c:v>254.66666666666666</c:v>
                </c:pt>
                <c:pt idx="8">
                  <c:v>254.60000000000002</c:v>
                </c:pt>
                <c:pt idx="9">
                  <c:v>238.20000000000002</c:v>
                </c:pt>
                <c:pt idx="10">
                  <c:v>231.13333333333333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AB-42A5-AD63-E2B15376E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'IV.60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'IV.60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'IV.60 d'!$C$13:$C$23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327.60000000000002</c:v>
                      </c:pt>
                      <c:pt idx="1">
                        <c:v>314.39999999999998</c:v>
                      </c:pt>
                      <c:pt idx="2">
                        <c:v>297.3</c:v>
                      </c:pt>
                      <c:pt idx="3">
                        <c:v>283.89999999999998</c:v>
                      </c:pt>
                      <c:pt idx="4">
                        <c:v>280.60000000000002</c:v>
                      </c:pt>
                      <c:pt idx="5">
                        <c:v>290.5</c:v>
                      </c:pt>
                      <c:pt idx="6">
                        <c:v>274.5</c:v>
                      </c:pt>
                      <c:pt idx="7">
                        <c:v>274.89999999999998</c:v>
                      </c:pt>
                      <c:pt idx="8">
                        <c:v>276.39999999999998</c:v>
                      </c:pt>
                      <c:pt idx="9">
                        <c:v>261.2</c:v>
                      </c:pt>
                      <c:pt idx="10">
                        <c:v>251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43AB-42A5-AD63-E2B15376E49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d'!$D$13:$D$23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321.7</c:v>
                      </c:pt>
                      <c:pt idx="1">
                        <c:v>318.2</c:v>
                      </c:pt>
                      <c:pt idx="2">
                        <c:v>297.10000000000002</c:v>
                      </c:pt>
                      <c:pt idx="3">
                        <c:v>288.2</c:v>
                      </c:pt>
                      <c:pt idx="4">
                        <c:v>270.60000000000002</c:v>
                      </c:pt>
                      <c:pt idx="5">
                        <c:v>278.3</c:v>
                      </c:pt>
                      <c:pt idx="6">
                        <c:v>265.3</c:v>
                      </c:pt>
                      <c:pt idx="7">
                        <c:v>252.8</c:v>
                      </c:pt>
                      <c:pt idx="8">
                        <c:v>250.3</c:v>
                      </c:pt>
                      <c:pt idx="9">
                        <c:v>233.3</c:v>
                      </c:pt>
                      <c:pt idx="10">
                        <c:v>227.3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3AB-42A5-AD63-E2B15376E49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d'!$E$13:$E$23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355.1</c:v>
                      </c:pt>
                      <c:pt idx="1">
                        <c:v>324.7</c:v>
                      </c:pt>
                      <c:pt idx="2">
                        <c:v>277.3</c:v>
                      </c:pt>
                      <c:pt idx="3">
                        <c:v>269</c:v>
                      </c:pt>
                      <c:pt idx="4">
                        <c:v>260.7</c:v>
                      </c:pt>
                      <c:pt idx="5">
                        <c:v>264.2</c:v>
                      </c:pt>
                      <c:pt idx="6">
                        <c:v>250.3</c:v>
                      </c:pt>
                      <c:pt idx="7">
                        <c:v>236.3</c:v>
                      </c:pt>
                      <c:pt idx="8">
                        <c:v>237.1</c:v>
                      </c:pt>
                      <c:pt idx="9">
                        <c:v>220.1</c:v>
                      </c:pt>
                      <c:pt idx="10">
                        <c:v>215.1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3AB-42A5-AD63-E2B15376E49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'IV.60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355.1</c:v>
                      </c:pt>
                      <c:pt idx="1">
                        <c:v>324.7</c:v>
                      </c:pt>
                      <c:pt idx="2">
                        <c:v>297.3</c:v>
                      </c:pt>
                      <c:pt idx="3">
                        <c:v>288.2</c:v>
                      </c:pt>
                      <c:pt idx="4">
                        <c:v>280.60000000000002</c:v>
                      </c:pt>
                      <c:pt idx="5">
                        <c:v>290.5</c:v>
                      </c:pt>
                      <c:pt idx="6">
                        <c:v>274.5</c:v>
                      </c:pt>
                      <c:pt idx="7">
                        <c:v>274.89999999999998</c:v>
                      </c:pt>
                      <c:pt idx="8">
                        <c:v>276.39999999999998</c:v>
                      </c:pt>
                      <c:pt idx="9">
                        <c:v>261.2</c:v>
                      </c:pt>
                      <c:pt idx="10">
                        <c:v>251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3AB-42A5-AD63-E2B15376E49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'IV.60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'IV.60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'IV.60 d'!$F$13:$F$23</c:f>
              <c:numCache>
                <c:formatCode>0.0</c:formatCode>
                <c:ptCount val="11"/>
                <c:pt idx="0">
                  <c:v>149.19999999999999</c:v>
                </c:pt>
                <c:pt idx="1">
                  <c:v>145.1</c:v>
                </c:pt>
                <c:pt idx="2">
                  <c:v>138.5</c:v>
                </c:pt>
                <c:pt idx="3">
                  <c:v>137.5</c:v>
                </c:pt>
                <c:pt idx="4">
                  <c:v>135.5</c:v>
                </c:pt>
                <c:pt idx="5">
                  <c:v>137.6</c:v>
                </c:pt>
                <c:pt idx="6">
                  <c:v>130.30000000000001</c:v>
                </c:pt>
                <c:pt idx="7">
                  <c:v>129.9</c:v>
                </c:pt>
                <c:pt idx="8">
                  <c:v>128.19999999999999</c:v>
                </c:pt>
                <c:pt idx="9">
                  <c:v>121.5</c:v>
                </c:pt>
                <c:pt idx="10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B-42A5-AD63-E2B15376E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Olajegyenérték</a:t>
                </a:r>
                <a:r>
                  <a:rPr lang="hu-HU" baseline="0"/>
                  <a:t> (kg) / 1000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5993000874890633E-2"/>
              <c:y val="4.49062764792196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360"/>
          <c:min val="1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0"/>
      </c:valAx>
      <c:valAx>
        <c:axId val="387949552"/>
        <c:scaling>
          <c:orientation val="minMax"/>
          <c:max val="360"/>
          <c:min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0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Olajegyenérték</a:t>
                </a:r>
                <a:r>
                  <a:rPr lang="hu-HU" baseline="0"/>
                  <a:t> (kg) / 1000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61666319402382386"/>
              <c:y val="4.47988095976191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1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6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5B801B-933C-45CB-992B-DC46F9C89BD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0.0935</cdr:x>
      <cdr:y>0.16588</cdr:y>
    </cdr:from>
    <cdr:to>
      <cdr:x>0.31849</cdr:x>
      <cdr:y>0.20754</cdr:y>
    </cdr:to>
    <cdr:sp macro="" textlink="">
      <cdr:nvSpPr>
        <cdr:cNvPr id="2" name="Rectangle 3">
          <a:extLst xmlns:a="http://schemas.openxmlformats.org/drawingml/2006/main">
            <a:ext uri="{FF2B5EF4-FFF2-40B4-BE49-F238E27FC236}">
              <a16:creationId xmlns:a16="http://schemas.microsoft.com/office/drawing/2014/main" id="{D30398E5-A4CD-41BF-8D36-80A344D92CAB}"/>
            </a:ext>
          </a:extLst>
        </cdr:cNvPr>
        <cdr:cNvSpPr/>
      </cdr:nvSpPr>
      <cdr:spPr>
        <a:xfrm xmlns:a="http://schemas.openxmlformats.org/drawingml/2006/main">
          <a:off x="868688" y="1003693"/>
          <a:ext cx="2090308" cy="252073"/>
        </a:xfrm>
        <a:prstGeom xmlns:a="http://schemas.openxmlformats.org/drawingml/2006/main" prst="rect">
          <a:avLst/>
        </a:prstGeom>
        <a:solidFill xmlns:a="http://schemas.openxmlformats.org/drawingml/2006/main">
          <a:srgbClr val="232157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baseline="0">
              <a:latin typeface="Trebuchet MS" panose="020B0603020202020204" pitchFamily="34" charset="0"/>
            </a:rPr>
            <a:t>Európa célérték 2020-ra </a:t>
          </a:r>
          <a:endParaRPr lang="hu-HU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0.09179</cdr:x>
      <cdr:y>0.3601</cdr:y>
    </cdr:from>
    <cdr:to>
      <cdr:x>0.31765</cdr:x>
      <cdr:y>0.40161</cdr:y>
    </cdr:to>
    <cdr:sp macro="" textlink="">
      <cdr:nvSpPr>
        <cdr:cNvPr id="3" name="Rectangle 7">
          <a:extLst xmlns:a="http://schemas.openxmlformats.org/drawingml/2006/main">
            <a:ext uri="{FF2B5EF4-FFF2-40B4-BE49-F238E27FC236}">
              <a16:creationId xmlns:a16="http://schemas.microsoft.com/office/drawing/2014/main" id="{E1E22BC1-0E22-4406-9497-8A420A341DDD}"/>
            </a:ext>
          </a:extLst>
        </cdr:cNvPr>
        <cdr:cNvSpPr/>
      </cdr:nvSpPr>
      <cdr:spPr>
        <a:xfrm xmlns:a="http://schemas.openxmlformats.org/drawingml/2006/main">
          <a:off x="852801" y="2178863"/>
          <a:ext cx="2098388" cy="251165"/>
        </a:xfrm>
        <a:prstGeom xmlns:a="http://schemas.openxmlformats.org/drawingml/2006/main" prst="rect">
          <a:avLst/>
        </a:prstGeom>
        <a:solidFill xmlns:a="http://schemas.openxmlformats.org/drawingml/2006/main">
          <a:srgbClr val="AC9D70"/>
        </a:solidFill>
        <a:ln xmlns:a="http://schemas.openxmlformats.org/drawingml/2006/main" w="12700">
          <a:solidFill>
            <a:srgbClr val="AC9D7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baseline="0">
              <a:latin typeface="Trebuchet MS" panose="020B0603020202020204" pitchFamily="34" charset="0"/>
            </a:rPr>
            <a:t>V3 átlagos célérték 2020-ra</a:t>
          </a:r>
          <a:endParaRPr lang="hu-HU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0.09009</cdr:x>
      <cdr:y>0.44934</cdr:y>
    </cdr:from>
    <cdr:to>
      <cdr:x>0.31765</cdr:x>
      <cdr:y>0.49101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79AF524C-22A2-4E1F-AD3B-CC2A3E0B63B2}"/>
            </a:ext>
          </a:extLst>
        </cdr:cNvPr>
        <cdr:cNvSpPr/>
      </cdr:nvSpPr>
      <cdr:spPr>
        <a:xfrm xmlns:a="http://schemas.openxmlformats.org/drawingml/2006/main">
          <a:off x="837006" y="2718829"/>
          <a:ext cx="2114184" cy="252134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>
              <a:latin typeface="Trebuchet MS" panose="020B0603020202020204" pitchFamily="34" charset="0"/>
            </a:rPr>
            <a:t>Magyarország célérték 2020-ra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6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F940B2-640E-4674-9B27-DBF673EA6B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6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F73299-C7D4-49EE-B49E-E0F9A7C23F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6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C13BA3-C74B-4B69-9B21-65B5AF795E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6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A975AF-E2A6-4E8A-BDDE-E9AA4ACE50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811" cy="60571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C377E2-BEB3-4D98-AECC-73499D96CA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63B0B0-0B39-46BE-832A-833A915667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3" sqref="B3"/>
    </sheetView>
  </sheetViews>
  <sheetFormatPr defaultRowHeight="15" x14ac:dyDescent="0.25"/>
  <cols>
    <col min="1" max="2" width="14.140625" style="3" customWidth="1"/>
    <col min="3" max="3" width="10.85546875" style="3" bestFit="1" customWidth="1"/>
    <col min="4" max="4" width="13.5703125" style="3" bestFit="1" customWidth="1"/>
    <col min="5" max="5" width="9.140625" style="3"/>
    <col min="6" max="7" width="8" style="3" bestFit="1" customWidth="1"/>
    <col min="8" max="9" width="5.5703125" style="3" bestFit="1" customWidth="1"/>
    <col min="10" max="10" width="19.42578125" style="3" bestFit="1" customWidth="1"/>
    <col min="11" max="11" width="31.28515625" style="3" bestFit="1" customWidth="1"/>
    <col min="12" max="12" width="21.140625" style="3" bestFit="1" customWidth="1"/>
    <col min="13" max="13" width="20.7109375" style="3" bestFit="1" customWidth="1"/>
    <col min="14" max="16384" width="9.140625" style="3"/>
  </cols>
  <sheetData>
    <row r="1" spans="1:13" x14ac:dyDescent="0.25">
      <c r="A1" s="1" t="s">
        <v>3</v>
      </c>
      <c r="B1" s="3" t="s">
        <v>0</v>
      </c>
    </row>
    <row r="2" spans="1:13" x14ac:dyDescent="0.25">
      <c r="A2" s="1" t="s">
        <v>34</v>
      </c>
    </row>
    <row r="3" spans="1:13" x14ac:dyDescent="0.25">
      <c r="A3" s="2" t="s">
        <v>4</v>
      </c>
    </row>
    <row r="4" spans="1:13" x14ac:dyDescent="0.25">
      <c r="A4" s="2" t="s">
        <v>35</v>
      </c>
    </row>
    <row r="5" spans="1:13" x14ac:dyDescent="0.25">
      <c r="A5" s="1" t="s">
        <v>5</v>
      </c>
      <c r="B5" s="3" t="s">
        <v>10</v>
      </c>
    </row>
    <row r="6" spans="1:13" x14ac:dyDescent="0.25">
      <c r="A6" s="1" t="s">
        <v>36</v>
      </c>
    </row>
    <row r="12" spans="1:13" x14ac:dyDescent="0.25">
      <c r="A12" s="4"/>
      <c r="B12" s="5" t="s">
        <v>6</v>
      </c>
      <c r="C12" s="5" t="s">
        <v>7</v>
      </c>
      <c r="D12" s="5" t="s">
        <v>9</v>
      </c>
      <c r="E12" s="5" t="s">
        <v>8</v>
      </c>
      <c r="F12" s="5" t="s">
        <v>13</v>
      </c>
      <c r="G12" s="5" t="s">
        <v>14</v>
      </c>
      <c r="H12" s="5" t="s">
        <v>15</v>
      </c>
      <c r="I12" s="5" t="s">
        <v>16</v>
      </c>
      <c r="J12" s="5" t="s">
        <v>17</v>
      </c>
      <c r="K12" s="5" t="s">
        <v>31</v>
      </c>
      <c r="L12" s="5" t="s">
        <v>32</v>
      </c>
      <c r="M12" s="5" t="s">
        <v>29</v>
      </c>
    </row>
    <row r="13" spans="1:13" x14ac:dyDescent="0.25">
      <c r="A13" s="6">
        <v>2005</v>
      </c>
      <c r="B13" s="7">
        <v>4.5</v>
      </c>
      <c r="C13" s="8">
        <v>7.1</v>
      </c>
      <c r="D13" s="8">
        <v>6.9</v>
      </c>
      <c r="E13" s="8">
        <v>6.4</v>
      </c>
      <c r="F13" s="7">
        <v>9</v>
      </c>
      <c r="G13" s="7">
        <v>6.8</v>
      </c>
      <c r="H13" s="9">
        <f t="shared" ref="H13:H23" si="0">MAX(C13:E13)</f>
        <v>7.1</v>
      </c>
      <c r="I13" s="9">
        <f t="shared" ref="I13:I23" si="1">MIN(C13:E13)</f>
        <v>6.4</v>
      </c>
      <c r="J13" s="9">
        <f t="shared" ref="J13:J23" si="2">H13-I13</f>
        <v>0.69999999999999929</v>
      </c>
      <c r="K13" s="7">
        <v>13</v>
      </c>
      <c r="L13" s="7">
        <v>14</v>
      </c>
      <c r="M13" s="7">
        <v>20</v>
      </c>
    </row>
    <row r="14" spans="1:13" x14ac:dyDescent="0.25">
      <c r="A14" s="6">
        <v>2006</v>
      </c>
      <c r="B14" s="7">
        <v>5.0999999999999996</v>
      </c>
      <c r="C14" s="8">
        <v>7.4</v>
      </c>
      <c r="D14" s="8">
        <v>6.9</v>
      </c>
      <c r="E14" s="8">
        <v>6.6</v>
      </c>
      <c r="F14" s="7">
        <v>9.5</v>
      </c>
      <c r="G14" s="7">
        <v>6.9666666666666659</v>
      </c>
      <c r="H14" s="9">
        <f t="shared" si="0"/>
        <v>7.4</v>
      </c>
      <c r="I14" s="9">
        <f t="shared" si="1"/>
        <v>6.6</v>
      </c>
      <c r="J14" s="9">
        <f t="shared" si="2"/>
        <v>0.80000000000000071</v>
      </c>
      <c r="K14" s="7">
        <v>13</v>
      </c>
      <c r="L14" s="7">
        <v>14</v>
      </c>
      <c r="M14" s="7">
        <v>20</v>
      </c>
    </row>
    <row r="15" spans="1:13" x14ac:dyDescent="0.25">
      <c r="A15" s="6">
        <v>2007</v>
      </c>
      <c r="B15" s="7">
        <v>5.9</v>
      </c>
      <c r="C15" s="8">
        <v>8</v>
      </c>
      <c r="D15" s="8">
        <v>6.9</v>
      </c>
      <c r="E15" s="8">
        <v>7.8</v>
      </c>
      <c r="F15" s="7">
        <v>10.4</v>
      </c>
      <c r="G15" s="7">
        <v>7.5666666666666664</v>
      </c>
      <c r="H15" s="9">
        <f t="shared" si="0"/>
        <v>8</v>
      </c>
      <c r="I15" s="9">
        <f t="shared" si="1"/>
        <v>6.9</v>
      </c>
      <c r="J15" s="9">
        <f t="shared" si="2"/>
        <v>1.0999999999999996</v>
      </c>
      <c r="K15" s="7">
        <v>13</v>
      </c>
      <c r="L15" s="7">
        <v>14</v>
      </c>
      <c r="M15" s="7">
        <v>20</v>
      </c>
    </row>
    <row r="16" spans="1:13" x14ac:dyDescent="0.25">
      <c r="A16" s="6">
        <v>2008</v>
      </c>
      <c r="B16" s="7">
        <v>6.5</v>
      </c>
      <c r="C16" s="8">
        <v>8.6</v>
      </c>
      <c r="D16" s="8">
        <v>7.7</v>
      </c>
      <c r="E16" s="8">
        <v>7.7</v>
      </c>
      <c r="F16" s="7">
        <v>11</v>
      </c>
      <c r="G16" s="7">
        <v>8</v>
      </c>
      <c r="H16" s="9">
        <f t="shared" si="0"/>
        <v>8.6</v>
      </c>
      <c r="I16" s="9">
        <f t="shared" si="1"/>
        <v>7.7</v>
      </c>
      <c r="J16" s="9">
        <f t="shared" si="2"/>
        <v>0.89999999999999947</v>
      </c>
      <c r="K16" s="7">
        <v>13</v>
      </c>
      <c r="L16" s="7">
        <v>14</v>
      </c>
      <c r="M16" s="7">
        <v>20</v>
      </c>
    </row>
    <row r="17" spans="1:13" x14ac:dyDescent="0.25">
      <c r="A17" s="6">
        <v>2009</v>
      </c>
      <c r="B17" s="7">
        <v>8</v>
      </c>
      <c r="C17" s="8">
        <v>9.9</v>
      </c>
      <c r="D17" s="8">
        <v>8.6999999999999993</v>
      </c>
      <c r="E17" s="8">
        <v>9.4</v>
      </c>
      <c r="F17" s="7">
        <v>12.4</v>
      </c>
      <c r="G17" s="7">
        <v>9.3333333333333339</v>
      </c>
      <c r="H17" s="9">
        <f t="shared" si="0"/>
        <v>9.9</v>
      </c>
      <c r="I17" s="9">
        <f t="shared" si="1"/>
        <v>8.6999999999999993</v>
      </c>
      <c r="J17" s="9">
        <f t="shared" si="2"/>
        <v>1.2000000000000011</v>
      </c>
      <c r="K17" s="7">
        <v>13</v>
      </c>
      <c r="L17" s="7">
        <v>14</v>
      </c>
      <c r="M17" s="7">
        <v>20</v>
      </c>
    </row>
    <row r="18" spans="1:13" x14ac:dyDescent="0.25">
      <c r="A18" s="6">
        <v>2010</v>
      </c>
      <c r="B18" s="7">
        <v>12.8</v>
      </c>
      <c r="C18" s="8">
        <v>10.5</v>
      </c>
      <c r="D18" s="8">
        <v>9.3000000000000007</v>
      </c>
      <c r="E18" s="8">
        <v>9.1</v>
      </c>
      <c r="F18" s="7">
        <v>12.9</v>
      </c>
      <c r="G18" s="7">
        <v>9.6333333333333329</v>
      </c>
      <c r="H18" s="9">
        <f t="shared" si="0"/>
        <v>10.5</v>
      </c>
      <c r="I18" s="9">
        <f t="shared" si="1"/>
        <v>9.1</v>
      </c>
      <c r="J18" s="9">
        <f t="shared" si="2"/>
        <v>1.4000000000000004</v>
      </c>
      <c r="K18" s="7">
        <v>13</v>
      </c>
      <c r="L18" s="7">
        <v>14</v>
      </c>
      <c r="M18" s="7">
        <v>20</v>
      </c>
    </row>
    <row r="19" spans="1:13" x14ac:dyDescent="0.25">
      <c r="A19" s="6">
        <v>2011</v>
      </c>
      <c r="B19" s="7">
        <v>14</v>
      </c>
      <c r="C19" s="8">
        <v>11</v>
      </c>
      <c r="D19" s="8">
        <v>10.3</v>
      </c>
      <c r="E19" s="8">
        <v>10.3</v>
      </c>
      <c r="F19" s="7">
        <v>13.2</v>
      </c>
      <c r="G19" s="7">
        <v>10.533333333333333</v>
      </c>
      <c r="H19" s="9">
        <f t="shared" si="0"/>
        <v>11</v>
      </c>
      <c r="I19" s="9">
        <f t="shared" si="1"/>
        <v>10.3</v>
      </c>
      <c r="J19" s="9">
        <f t="shared" si="2"/>
        <v>0.69999999999999929</v>
      </c>
      <c r="K19" s="7">
        <v>13</v>
      </c>
      <c r="L19" s="7">
        <v>14</v>
      </c>
      <c r="M19" s="7">
        <v>20</v>
      </c>
    </row>
    <row r="20" spans="1:13" x14ac:dyDescent="0.25">
      <c r="A20" s="6">
        <v>2012</v>
      </c>
      <c r="B20" s="7">
        <v>15.5</v>
      </c>
      <c r="C20" s="8">
        <v>12.8</v>
      </c>
      <c r="D20" s="8">
        <v>10.9</v>
      </c>
      <c r="E20" s="8">
        <v>10.4</v>
      </c>
      <c r="F20" s="7">
        <v>14.4</v>
      </c>
      <c r="G20" s="7">
        <v>11.366666666666667</v>
      </c>
      <c r="H20" s="9">
        <f t="shared" si="0"/>
        <v>12.8</v>
      </c>
      <c r="I20" s="9">
        <f t="shared" si="1"/>
        <v>10.4</v>
      </c>
      <c r="J20" s="9">
        <f t="shared" si="2"/>
        <v>2.4000000000000004</v>
      </c>
      <c r="K20" s="7">
        <v>13</v>
      </c>
      <c r="L20" s="7">
        <v>14</v>
      </c>
      <c r="M20" s="7">
        <v>20</v>
      </c>
    </row>
    <row r="21" spans="1:13" x14ac:dyDescent="0.25">
      <c r="A21" s="6">
        <v>2013</v>
      </c>
      <c r="B21" s="7">
        <v>16.2</v>
      </c>
      <c r="C21" s="8">
        <v>13.8</v>
      </c>
      <c r="D21" s="8">
        <v>11.4</v>
      </c>
      <c r="E21" s="8">
        <v>10.1</v>
      </c>
      <c r="F21" s="7">
        <v>15.2</v>
      </c>
      <c r="G21" s="7">
        <v>11.766666666666667</v>
      </c>
      <c r="H21" s="9">
        <f t="shared" si="0"/>
        <v>13.8</v>
      </c>
      <c r="I21" s="9">
        <f t="shared" si="1"/>
        <v>10.1</v>
      </c>
      <c r="J21" s="9">
        <f t="shared" si="2"/>
        <v>3.7000000000000011</v>
      </c>
      <c r="K21" s="7">
        <v>13</v>
      </c>
      <c r="L21" s="7">
        <v>14</v>
      </c>
      <c r="M21" s="7">
        <v>20</v>
      </c>
    </row>
    <row r="22" spans="1:13" x14ac:dyDescent="0.25">
      <c r="A22" s="6">
        <v>2014</v>
      </c>
      <c r="B22" s="7">
        <v>14.6</v>
      </c>
      <c r="C22" s="8">
        <v>15.1</v>
      </c>
      <c r="D22" s="8">
        <v>11.5</v>
      </c>
      <c r="E22" s="8">
        <v>11.7</v>
      </c>
      <c r="F22" s="7">
        <v>16.100000000000001</v>
      </c>
      <c r="G22" s="7">
        <v>12.766666666666666</v>
      </c>
      <c r="H22" s="9">
        <f t="shared" si="0"/>
        <v>15.1</v>
      </c>
      <c r="I22" s="9">
        <f t="shared" si="1"/>
        <v>11.5</v>
      </c>
      <c r="J22" s="9">
        <f t="shared" si="2"/>
        <v>3.5999999999999996</v>
      </c>
      <c r="K22" s="7">
        <v>13</v>
      </c>
      <c r="L22" s="7">
        <v>14</v>
      </c>
      <c r="M22" s="7">
        <v>20</v>
      </c>
    </row>
    <row r="23" spans="1:13" x14ac:dyDescent="0.25">
      <c r="A23" s="6">
        <v>2015</v>
      </c>
      <c r="B23" s="10">
        <v>14.5</v>
      </c>
      <c r="C23" s="8">
        <v>15.1</v>
      </c>
      <c r="D23" s="8">
        <v>11.8</v>
      </c>
      <c r="E23" s="8">
        <v>12.9</v>
      </c>
      <c r="F23" s="11">
        <v>16.7</v>
      </c>
      <c r="G23" s="11">
        <v>13.266666666666666</v>
      </c>
      <c r="H23" s="9">
        <f t="shared" si="0"/>
        <v>15.1</v>
      </c>
      <c r="I23" s="9">
        <f t="shared" si="1"/>
        <v>11.8</v>
      </c>
      <c r="J23" s="9">
        <f t="shared" si="2"/>
        <v>3.2999999999999989</v>
      </c>
      <c r="K23" s="7">
        <v>13</v>
      </c>
      <c r="L23" s="7">
        <v>14</v>
      </c>
      <c r="M23" s="7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3" sqref="B3"/>
    </sheetView>
  </sheetViews>
  <sheetFormatPr defaultRowHeight="15" x14ac:dyDescent="0.25"/>
  <cols>
    <col min="1" max="1" width="14.140625" style="3" customWidth="1"/>
    <col min="2" max="2" width="16.140625" style="3" customWidth="1"/>
    <col min="3" max="3" width="10.85546875" style="3" bestFit="1" customWidth="1"/>
    <col min="4" max="4" width="13.5703125" style="3" bestFit="1" customWidth="1"/>
    <col min="5" max="5" width="9.140625" style="3"/>
    <col min="6" max="7" width="8" style="3" bestFit="1" customWidth="1"/>
    <col min="8" max="8" width="5.140625" style="3" bestFit="1" customWidth="1"/>
    <col min="9" max="9" width="4.7109375" style="3" bestFit="1" customWidth="1"/>
    <col min="10" max="10" width="19.42578125" style="3" bestFit="1" customWidth="1"/>
    <col min="11" max="16384" width="9.140625" style="3"/>
  </cols>
  <sheetData>
    <row r="1" spans="1:10" x14ac:dyDescent="0.25">
      <c r="A1" s="1" t="s">
        <v>3</v>
      </c>
      <c r="B1" s="3" t="s">
        <v>37</v>
      </c>
    </row>
    <row r="2" spans="1:10" x14ac:dyDescent="0.25">
      <c r="A2" s="1" t="s">
        <v>34</v>
      </c>
    </row>
    <row r="3" spans="1:10" x14ac:dyDescent="0.25">
      <c r="A3" s="2" t="s">
        <v>4</v>
      </c>
      <c r="B3" s="3" t="s">
        <v>44</v>
      </c>
    </row>
    <row r="4" spans="1:10" x14ac:dyDescent="0.25">
      <c r="A4" s="2" t="s">
        <v>35</v>
      </c>
    </row>
    <row r="5" spans="1:10" x14ac:dyDescent="0.25">
      <c r="A5" s="1" t="s">
        <v>5</v>
      </c>
      <c r="B5" s="3" t="s">
        <v>10</v>
      </c>
    </row>
    <row r="6" spans="1:10" x14ac:dyDescent="0.25">
      <c r="A6" s="1" t="s">
        <v>36</v>
      </c>
    </row>
    <row r="8" spans="1:10" x14ac:dyDescent="0.25">
      <c r="A8" s="12"/>
    </row>
    <row r="9" spans="1:10" x14ac:dyDescent="0.25">
      <c r="A9" s="12"/>
    </row>
    <row r="10" spans="1:10" x14ac:dyDescent="0.25">
      <c r="A10" s="12"/>
    </row>
    <row r="11" spans="1:10" x14ac:dyDescent="0.25">
      <c r="A11" s="12"/>
    </row>
    <row r="12" spans="1:10" x14ac:dyDescent="0.25">
      <c r="A12" s="4"/>
      <c r="B12" s="5" t="s">
        <v>6</v>
      </c>
      <c r="C12" s="5" t="s">
        <v>7</v>
      </c>
      <c r="D12" s="5" t="s">
        <v>9</v>
      </c>
      <c r="E12" s="5" t="s">
        <v>8</v>
      </c>
      <c r="F12" s="5" t="s">
        <v>13</v>
      </c>
      <c r="G12" s="5" t="s">
        <v>14</v>
      </c>
      <c r="H12" s="5" t="s">
        <v>15</v>
      </c>
      <c r="I12" s="5" t="s">
        <v>16</v>
      </c>
      <c r="J12" s="5" t="s">
        <v>17</v>
      </c>
    </row>
    <row r="13" spans="1:10" x14ac:dyDescent="0.25">
      <c r="A13" s="13" t="s">
        <v>18</v>
      </c>
      <c r="B13" s="14">
        <v>0.2356</v>
      </c>
      <c r="C13" s="15">
        <v>0.1933</v>
      </c>
      <c r="D13" s="15">
        <v>0.18885000000000002</v>
      </c>
      <c r="E13" s="15">
        <v>0.2155</v>
      </c>
      <c r="F13" s="14">
        <v>0.16239999999999999</v>
      </c>
      <c r="G13" s="14">
        <v>0.19921666666666668</v>
      </c>
      <c r="H13" s="9">
        <f t="shared" ref="H13:H21" si="0">MAX(C13:E13)</f>
        <v>0.2155</v>
      </c>
      <c r="I13" s="9">
        <f t="shared" ref="I13:I21" si="1">MIN(C13:E13)</f>
        <v>0.18885000000000002</v>
      </c>
      <c r="J13" s="9">
        <f t="shared" ref="J13:J21" si="2">H13-I13</f>
        <v>2.6649999999999979E-2</v>
      </c>
    </row>
    <row r="14" spans="1:10" x14ac:dyDescent="0.25">
      <c r="A14" s="13" t="s">
        <v>19</v>
      </c>
      <c r="B14" s="14">
        <v>0.26374999999999998</v>
      </c>
      <c r="C14" s="15">
        <v>0.2137</v>
      </c>
      <c r="D14" s="15">
        <v>0.21115</v>
      </c>
      <c r="E14" s="15">
        <v>0.2281</v>
      </c>
      <c r="F14" s="14">
        <v>0.16395000000000001</v>
      </c>
      <c r="G14" s="14">
        <v>0.21764999999999998</v>
      </c>
      <c r="H14" s="9">
        <f t="shared" si="0"/>
        <v>0.2281</v>
      </c>
      <c r="I14" s="9">
        <f t="shared" si="1"/>
        <v>0.21115</v>
      </c>
      <c r="J14" s="9">
        <f t="shared" si="2"/>
        <v>1.6949999999999993E-2</v>
      </c>
    </row>
    <row r="15" spans="1:10" x14ac:dyDescent="0.25">
      <c r="A15" s="13" t="s">
        <v>20</v>
      </c>
      <c r="B15" s="14">
        <v>0.2742</v>
      </c>
      <c r="C15" s="15">
        <v>0.21060000000000001</v>
      </c>
      <c r="D15" s="15">
        <v>0.22805</v>
      </c>
      <c r="E15" s="15">
        <v>0.23615</v>
      </c>
      <c r="F15" s="14">
        <v>0.17044999999999999</v>
      </c>
      <c r="G15" s="14">
        <v>0.22493333333333332</v>
      </c>
      <c r="H15" s="9">
        <f t="shared" si="0"/>
        <v>0.23615</v>
      </c>
      <c r="I15" s="9">
        <f t="shared" si="1"/>
        <v>0.21060000000000001</v>
      </c>
      <c r="J15" s="9">
        <f t="shared" si="2"/>
        <v>2.5549999999999989E-2</v>
      </c>
    </row>
    <row r="16" spans="1:10" x14ac:dyDescent="0.25">
      <c r="A16" s="13" t="s">
        <v>21</v>
      </c>
      <c r="B16" s="14">
        <v>0.27274999999999999</v>
      </c>
      <c r="C16" s="15">
        <v>0.22750000000000001</v>
      </c>
      <c r="D16" s="15">
        <v>0.23954999999999999</v>
      </c>
      <c r="E16" s="15">
        <v>0.24685000000000001</v>
      </c>
      <c r="F16" s="14">
        <v>0.1825</v>
      </c>
      <c r="G16" s="14">
        <v>0.23796666666666666</v>
      </c>
      <c r="H16" s="9">
        <f t="shared" si="0"/>
        <v>0.24685000000000001</v>
      </c>
      <c r="I16" s="9">
        <f t="shared" si="1"/>
        <v>0.22750000000000001</v>
      </c>
      <c r="J16" s="9">
        <f t="shared" si="2"/>
        <v>1.9350000000000006E-2</v>
      </c>
    </row>
    <row r="17" spans="1:10" x14ac:dyDescent="0.25">
      <c r="A17" s="13" t="s">
        <v>22</v>
      </c>
      <c r="B17" s="14">
        <v>0.27205000000000001</v>
      </c>
      <c r="C17" s="15">
        <v>0.23680000000000001</v>
      </c>
      <c r="D17" s="15">
        <v>0.2555</v>
      </c>
      <c r="E17" s="15">
        <v>0.25175000000000003</v>
      </c>
      <c r="F17" s="14">
        <v>0.19255</v>
      </c>
      <c r="G17" s="14">
        <v>0.24801666666666669</v>
      </c>
      <c r="H17" s="9">
        <f t="shared" si="0"/>
        <v>0.2555</v>
      </c>
      <c r="I17" s="9">
        <f t="shared" si="1"/>
        <v>0.23680000000000001</v>
      </c>
      <c r="J17" s="9">
        <f t="shared" si="2"/>
        <v>1.8699999999999994E-2</v>
      </c>
    </row>
    <row r="18" spans="1:10" x14ac:dyDescent="0.25">
      <c r="A18" s="13" t="s">
        <v>11</v>
      </c>
      <c r="B18" s="14">
        <v>0.2361</v>
      </c>
      <c r="C18" s="15">
        <v>0.247</v>
      </c>
      <c r="D18" s="15">
        <v>0.25369999999999998</v>
      </c>
      <c r="E18" s="15">
        <v>0.24845</v>
      </c>
      <c r="F18" s="14">
        <v>0.20119999999999999</v>
      </c>
      <c r="G18" s="14">
        <v>0.24971666666666667</v>
      </c>
      <c r="H18" s="9">
        <f t="shared" si="0"/>
        <v>0.25369999999999998</v>
      </c>
      <c r="I18" s="9">
        <f t="shared" si="1"/>
        <v>0.247</v>
      </c>
      <c r="J18" s="9">
        <f t="shared" si="2"/>
        <v>6.6999999999999837E-3</v>
      </c>
    </row>
    <row r="19" spans="1:10" x14ac:dyDescent="0.25">
      <c r="A19" s="13" t="s">
        <v>12</v>
      </c>
      <c r="B19" s="14">
        <v>0.20729999999999998</v>
      </c>
      <c r="C19" s="15">
        <v>0.21840000000000001</v>
      </c>
      <c r="D19" s="15">
        <v>0.24445</v>
      </c>
      <c r="E19" s="15">
        <v>0.22739999999999999</v>
      </c>
      <c r="F19" s="14">
        <v>0.20574999999999999</v>
      </c>
      <c r="G19" s="14">
        <v>0.23008333333333333</v>
      </c>
      <c r="H19" s="9">
        <f t="shared" si="0"/>
        <v>0.24445</v>
      </c>
      <c r="I19" s="9">
        <f t="shared" si="1"/>
        <v>0.21840000000000001</v>
      </c>
      <c r="J19" s="9">
        <f t="shared" si="2"/>
        <v>2.604999999999999E-2</v>
      </c>
    </row>
    <row r="20" spans="1:10" x14ac:dyDescent="0.25">
      <c r="A20" s="13" t="s">
        <v>23</v>
      </c>
      <c r="B20" s="14">
        <v>0.2014</v>
      </c>
      <c r="C20" s="15">
        <v>0.2203</v>
      </c>
      <c r="D20" s="15">
        <v>0.24795</v>
      </c>
      <c r="E20" s="15">
        <v>0.22765000000000002</v>
      </c>
      <c r="F20" s="14">
        <v>0.20965</v>
      </c>
      <c r="G20" s="14">
        <v>0.23196666666666665</v>
      </c>
      <c r="H20" s="9">
        <f t="shared" si="0"/>
        <v>0.24795</v>
      </c>
      <c r="I20" s="9">
        <f t="shared" si="1"/>
        <v>0.2203</v>
      </c>
      <c r="J20" s="9">
        <f t="shared" si="2"/>
        <v>2.7650000000000008E-2</v>
      </c>
    </row>
    <row r="21" spans="1:10" x14ac:dyDescent="0.25">
      <c r="A21" s="13" t="s">
        <v>24</v>
      </c>
      <c r="B21" s="14">
        <v>0.19890000000000002</v>
      </c>
      <c r="C21" s="15">
        <v>0.22305</v>
      </c>
      <c r="D21" s="15">
        <v>0.24775000000000003</v>
      </c>
      <c r="E21" s="15">
        <v>0.22704999999999997</v>
      </c>
      <c r="F21" s="14">
        <v>0.20530000000000001</v>
      </c>
      <c r="G21" s="14">
        <v>0.23261666666666667</v>
      </c>
      <c r="H21" s="9">
        <f t="shared" si="0"/>
        <v>0.24775000000000003</v>
      </c>
      <c r="I21" s="9">
        <f t="shared" si="1"/>
        <v>0.22305</v>
      </c>
      <c r="J21" s="9">
        <f t="shared" si="2"/>
        <v>2.4700000000000027E-2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A6"/>
    </sheetView>
  </sheetViews>
  <sheetFormatPr defaultRowHeight="15" x14ac:dyDescent="0.25"/>
  <cols>
    <col min="1" max="1" width="14.140625" style="3" customWidth="1"/>
    <col min="2" max="2" width="12.85546875" style="3" customWidth="1"/>
    <col min="3" max="3" width="10.85546875" style="3" bestFit="1" customWidth="1"/>
    <col min="4" max="4" width="13.5703125" style="3" bestFit="1" customWidth="1"/>
    <col min="5" max="5" width="9.140625" style="3" bestFit="1" customWidth="1"/>
    <col min="6" max="7" width="8" style="3" bestFit="1" customWidth="1"/>
    <col min="8" max="8" width="5.140625" style="3" bestFit="1" customWidth="1"/>
    <col min="9" max="9" width="4.7109375" style="3" bestFit="1" customWidth="1"/>
    <col min="10" max="10" width="19.42578125" style="3" bestFit="1" customWidth="1"/>
    <col min="11" max="11" width="41.7109375" style="3" bestFit="1" customWidth="1"/>
    <col min="12" max="16384" width="9.140625" style="3"/>
  </cols>
  <sheetData>
    <row r="1" spans="1:11" x14ac:dyDescent="0.25">
      <c r="A1" s="1" t="s">
        <v>3</v>
      </c>
      <c r="B1" s="3" t="s">
        <v>38</v>
      </c>
    </row>
    <row r="2" spans="1:11" x14ac:dyDescent="0.25">
      <c r="A2" s="1" t="s">
        <v>34</v>
      </c>
    </row>
    <row r="3" spans="1:11" x14ac:dyDescent="0.25">
      <c r="A3" s="2" t="s">
        <v>4</v>
      </c>
      <c r="B3" s="3" t="s">
        <v>25</v>
      </c>
    </row>
    <row r="4" spans="1:11" x14ac:dyDescent="0.25">
      <c r="A4" s="2" t="s">
        <v>35</v>
      </c>
    </row>
    <row r="5" spans="1:11" x14ac:dyDescent="0.25">
      <c r="A5" s="1" t="s">
        <v>5</v>
      </c>
      <c r="B5" s="3" t="s">
        <v>39</v>
      </c>
    </row>
    <row r="6" spans="1:11" x14ac:dyDescent="0.25">
      <c r="A6" s="1" t="s">
        <v>36</v>
      </c>
    </row>
    <row r="7" spans="1:11" x14ac:dyDescent="0.25">
      <c r="A7" s="1"/>
    </row>
    <row r="8" spans="1:11" x14ac:dyDescent="0.25">
      <c r="A8" s="1"/>
    </row>
    <row r="9" spans="1:11" x14ac:dyDescent="0.25">
      <c r="A9" s="1"/>
    </row>
    <row r="10" spans="1:11" x14ac:dyDescent="0.25">
      <c r="A10" s="1"/>
    </row>
    <row r="11" spans="1:11" x14ac:dyDescent="0.25">
      <c r="A11" s="1"/>
    </row>
    <row r="12" spans="1:11" x14ac:dyDescent="0.25">
      <c r="A12" s="4"/>
      <c r="B12" s="5" t="s">
        <v>6</v>
      </c>
      <c r="C12" s="5" t="s">
        <v>7</v>
      </c>
      <c r="D12" s="5" t="s">
        <v>9</v>
      </c>
      <c r="E12" s="5" t="s">
        <v>8</v>
      </c>
      <c r="F12" s="5" t="s">
        <v>13</v>
      </c>
      <c r="G12" s="5" t="s">
        <v>14</v>
      </c>
      <c r="H12" s="5" t="s">
        <v>15</v>
      </c>
      <c r="I12" s="5" t="s">
        <v>16</v>
      </c>
      <c r="J12" s="5" t="s">
        <v>17</v>
      </c>
      <c r="K12" s="16" t="s">
        <v>26</v>
      </c>
    </row>
    <row r="13" spans="1:11" x14ac:dyDescent="0.25">
      <c r="A13" s="13" t="s">
        <v>18</v>
      </c>
      <c r="B13" s="15">
        <v>0.19014999999999999</v>
      </c>
      <c r="C13" s="15">
        <v>0.1517</v>
      </c>
      <c r="D13" s="15">
        <v>0.1469</v>
      </c>
      <c r="E13" s="15">
        <v>0.19585000000000002</v>
      </c>
      <c r="F13" s="14">
        <v>0.10995000000000001</v>
      </c>
      <c r="G13" s="14">
        <v>0.16481666666666669</v>
      </c>
      <c r="H13" s="9">
        <f t="shared" ref="H13:H21" si="0">MAX(C13:E13)</f>
        <v>0.19585000000000002</v>
      </c>
      <c r="I13" s="9">
        <f t="shared" ref="I13:I21" si="1">MIN(C13:E13)</f>
        <v>0.1469</v>
      </c>
      <c r="J13" s="9">
        <f t="shared" ref="J13:J21" si="2">H13-I13</f>
        <v>4.8950000000000021E-2</v>
      </c>
      <c r="K13" s="16"/>
    </row>
    <row r="14" spans="1:11" x14ac:dyDescent="0.25">
      <c r="A14" s="13" t="s">
        <v>19</v>
      </c>
      <c r="B14" s="15">
        <v>0.23080000000000001</v>
      </c>
      <c r="C14" s="15">
        <v>0.16320000000000001</v>
      </c>
      <c r="D14" s="15">
        <v>0.1754</v>
      </c>
      <c r="E14" s="15">
        <v>0.2218</v>
      </c>
      <c r="F14" s="14">
        <v>0.1133</v>
      </c>
      <c r="G14" s="14">
        <v>0.18679999999999999</v>
      </c>
      <c r="H14" s="9">
        <f t="shared" si="0"/>
        <v>0.2218</v>
      </c>
      <c r="I14" s="9">
        <f t="shared" si="1"/>
        <v>0.16320000000000001</v>
      </c>
      <c r="J14" s="9">
        <f t="shared" si="2"/>
        <v>5.8599999999999985E-2</v>
      </c>
      <c r="K14" s="16"/>
    </row>
    <row r="15" spans="1:11" x14ac:dyDescent="0.25">
      <c r="A15" s="13" t="s">
        <v>20</v>
      </c>
      <c r="B15" s="15">
        <v>0.19640000000000002</v>
      </c>
      <c r="C15" s="15">
        <v>0.15844999999999998</v>
      </c>
      <c r="D15" s="15">
        <v>0.1749</v>
      </c>
      <c r="E15" s="15">
        <v>0.19085000000000002</v>
      </c>
      <c r="F15" s="14">
        <v>0.13345892857142858</v>
      </c>
      <c r="G15" s="14">
        <v>0.17473333333333332</v>
      </c>
      <c r="H15" s="9">
        <f t="shared" si="0"/>
        <v>0.19085000000000002</v>
      </c>
      <c r="I15" s="9">
        <f t="shared" si="1"/>
        <v>0.15844999999999998</v>
      </c>
      <c r="J15" s="9">
        <f t="shared" si="2"/>
        <v>3.240000000000004E-2</v>
      </c>
      <c r="K15" s="17">
        <v>53.19</v>
      </c>
    </row>
    <row r="16" spans="1:11" x14ac:dyDescent="0.25">
      <c r="A16" s="13" t="s">
        <v>21</v>
      </c>
      <c r="B16" s="15">
        <v>0.2059</v>
      </c>
      <c r="C16" s="15">
        <v>0.16309999999999999</v>
      </c>
      <c r="D16" s="15">
        <v>0.17235</v>
      </c>
      <c r="E16" s="15">
        <v>0.20355000000000001</v>
      </c>
      <c r="F16" s="14">
        <v>0.1205</v>
      </c>
      <c r="G16" s="14">
        <v>0.17966666666666667</v>
      </c>
      <c r="H16" s="9">
        <f t="shared" si="0"/>
        <v>0.20355000000000001</v>
      </c>
      <c r="I16" s="9">
        <f t="shared" si="1"/>
        <v>0.16309999999999999</v>
      </c>
      <c r="J16" s="9">
        <f t="shared" si="2"/>
        <v>4.0450000000000014E-2</v>
      </c>
      <c r="K16" s="17">
        <v>55.8</v>
      </c>
    </row>
    <row r="17" spans="1:11" x14ac:dyDescent="0.25">
      <c r="A17" s="13" t="s">
        <v>22</v>
      </c>
      <c r="B17" s="15">
        <v>0.1946</v>
      </c>
      <c r="C17" s="15">
        <v>0.16585</v>
      </c>
      <c r="D17" s="15">
        <v>0.17699999999999999</v>
      </c>
      <c r="E17" s="15">
        <v>0.2089</v>
      </c>
      <c r="F17" s="14">
        <v>0.12909999999999999</v>
      </c>
      <c r="G17" s="14">
        <v>0.18391666666666664</v>
      </c>
      <c r="H17" s="9">
        <f t="shared" si="0"/>
        <v>0.2089</v>
      </c>
      <c r="I17" s="9">
        <f t="shared" si="1"/>
        <v>0.16585</v>
      </c>
      <c r="J17" s="9">
        <f t="shared" si="2"/>
        <v>4.3050000000000005E-2</v>
      </c>
      <c r="K17" s="17">
        <v>51.49</v>
      </c>
    </row>
    <row r="18" spans="1:11" x14ac:dyDescent="0.25">
      <c r="A18" s="13" t="s">
        <v>11</v>
      </c>
      <c r="B18" s="15">
        <v>0.20655000000000001</v>
      </c>
      <c r="C18" s="15">
        <v>0.17070000000000002</v>
      </c>
      <c r="D18" s="15">
        <v>0.16564999999999999</v>
      </c>
      <c r="E18" s="15">
        <v>0.20600000000000002</v>
      </c>
      <c r="F18" s="14">
        <v>0.13200000000000001</v>
      </c>
      <c r="G18" s="14">
        <v>0.18078333333333332</v>
      </c>
      <c r="H18" s="9">
        <f t="shared" si="0"/>
        <v>0.20600000000000002</v>
      </c>
      <c r="I18" s="9">
        <f t="shared" si="1"/>
        <v>0.16564999999999999</v>
      </c>
      <c r="J18" s="9">
        <f t="shared" si="2"/>
        <v>4.0350000000000025E-2</v>
      </c>
      <c r="K18" s="17">
        <v>42.37</v>
      </c>
    </row>
    <row r="19" spans="1:11" x14ac:dyDescent="0.25">
      <c r="A19" s="13" t="s">
        <v>12</v>
      </c>
      <c r="B19" s="15">
        <v>0.1946</v>
      </c>
      <c r="C19" s="15">
        <v>0.14685000000000001</v>
      </c>
      <c r="D19" s="15">
        <v>0.15060000000000001</v>
      </c>
      <c r="E19" s="15">
        <v>0.18820000000000001</v>
      </c>
      <c r="F19" s="14">
        <v>0.1336</v>
      </c>
      <c r="G19" s="14">
        <v>0.16188333333333335</v>
      </c>
      <c r="H19" s="9">
        <f>MAX(C19:E19)</f>
        <v>0.18820000000000001</v>
      </c>
      <c r="I19" s="9">
        <f>MIN(C19:E19)</f>
        <v>0.14685000000000001</v>
      </c>
      <c r="J19" s="9">
        <f t="shared" si="2"/>
        <v>4.1349999999999998E-2</v>
      </c>
      <c r="K19" s="17">
        <v>40.5</v>
      </c>
    </row>
    <row r="20" spans="1:11" x14ac:dyDescent="0.25">
      <c r="A20" s="13" t="s">
        <v>23</v>
      </c>
      <c r="B20" s="15">
        <v>0.1883</v>
      </c>
      <c r="C20" s="15">
        <v>0.13519999999999999</v>
      </c>
      <c r="D20" s="15">
        <v>0.16200000000000001</v>
      </c>
      <c r="E20" s="15">
        <v>0.182</v>
      </c>
      <c r="F20" s="14">
        <v>0.1318</v>
      </c>
      <c r="G20" s="14">
        <v>0.15973333333333331</v>
      </c>
      <c r="H20" s="9">
        <f t="shared" si="0"/>
        <v>0.182</v>
      </c>
      <c r="I20" s="9">
        <f t="shared" si="1"/>
        <v>0.13519999999999999</v>
      </c>
      <c r="J20" s="9">
        <f t="shared" si="2"/>
        <v>4.6800000000000008E-2</v>
      </c>
      <c r="K20" s="17">
        <v>40.6</v>
      </c>
    </row>
    <row r="21" spans="1:11" x14ac:dyDescent="0.25">
      <c r="A21" s="13" t="s">
        <v>24</v>
      </c>
      <c r="B21" s="15">
        <v>0.16735</v>
      </c>
      <c r="C21" s="15">
        <v>0.12045</v>
      </c>
      <c r="D21" s="15">
        <v>0.16200000000000001</v>
      </c>
      <c r="E21" s="15">
        <v>0.18090000000000001</v>
      </c>
      <c r="F21" s="14">
        <v>0.12515000000000001</v>
      </c>
      <c r="G21" s="14">
        <v>0.15445</v>
      </c>
      <c r="H21" s="9">
        <f t="shared" si="0"/>
        <v>0.18090000000000001</v>
      </c>
      <c r="I21" s="9">
        <f t="shared" si="1"/>
        <v>0.12045</v>
      </c>
      <c r="J21" s="9">
        <f t="shared" si="2"/>
        <v>6.0450000000000004E-2</v>
      </c>
      <c r="K21" s="17">
        <v>35.43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A6"/>
    </sheetView>
  </sheetViews>
  <sheetFormatPr defaultRowHeight="15" x14ac:dyDescent="0.25"/>
  <cols>
    <col min="1" max="2" width="14.140625" style="3" customWidth="1"/>
    <col min="3" max="3" width="10.85546875" style="3" bestFit="1" customWidth="1"/>
    <col min="4" max="4" width="13.5703125" style="3" bestFit="1" customWidth="1"/>
    <col min="5" max="5" width="9.140625" style="3"/>
    <col min="6" max="7" width="8" style="3" bestFit="1" customWidth="1"/>
    <col min="8" max="8" width="26" style="3" bestFit="1" customWidth="1"/>
    <col min="9" max="9" width="5.140625" style="3" bestFit="1" customWidth="1"/>
    <col min="10" max="10" width="4.5703125" style="3" bestFit="1" customWidth="1"/>
    <col min="11" max="11" width="19.42578125" style="3" bestFit="1" customWidth="1"/>
    <col min="12" max="16384" width="9.140625" style="3"/>
  </cols>
  <sheetData>
    <row r="1" spans="1:11" x14ac:dyDescent="0.25">
      <c r="A1" s="1" t="s">
        <v>3</v>
      </c>
      <c r="B1" s="3" t="s">
        <v>40</v>
      </c>
    </row>
    <row r="2" spans="1:11" x14ac:dyDescent="0.25">
      <c r="A2" s="1" t="s">
        <v>34</v>
      </c>
    </row>
    <row r="3" spans="1:11" x14ac:dyDescent="0.25">
      <c r="A3" s="2" t="s">
        <v>4</v>
      </c>
      <c r="B3" s="3" t="s">
        <v>27</v>
      </c>
    </row>
    <row r="4" spans="1:11" x14ac:dyDescent="0.25">
      <c r="A4" s="2" t="s">
        <v>35</v>
      </c>
    </row>
    <row r="5" spans="1:11" x14ac:dyDescent="0.25">
      <c r="A5" s="1" t="s">
        <v>5</v>
      </c>
      <c r="B5" s="3" t="s">
        <v>10</v>
      </c>
    </row>
    <row r="6" spans="1:11" x14ac:dyDescent="0.25">
      <c r="A6" s="1" t="s">
        <v>36</v>
      </c>
    </row>
    <row r="12" spans="1:11" x14ac:dyDescent="0.25">
      <c r="A12" s="4"/>
      <c r="B12" s="5" t="s">
        <v>6</v>
      </c>
      <c r="C12" s="5" t="s">
        <v>7</v>
      </c>
      <c r="D12" s="5" t="s">
        <v>9</v>
      </c>
      <c r="E12" s="5" t="s">
        <v>8</v>
      </c>
      <c r="F12" s="5" t="s">
        <v>13</v>
      </c>
      <c r="G12" s="5" t="s">
        <v>14</v>
      </c>
      <c r="H12" s="5" t="s">
        <v>33</v>
      </c>
      <c r="I12" s="5" t="s">
        <v>15</v>
      </c>
      <c r="J12" s="5"/>
      <c r="K12" s="5" t="s">
        <v>17</v>
      </c>
    </row>
    <row r="13" spans="1:11" x14ac:dyDescent="0.25">
      <c r="A13" s="13" t="s">
        <v>18</v>
      </c>
      <c r="B13" s="10">
        <v>6.6000000000000003E-2</v>
      </c>
      <c r="C13" s="15">
        <v>6.6099999999999992E-2</v>
      </c>
      <c r="D13" s="15">
        <v>6.8900000000000003E-2</v>
      </c>
      <c r="E13" s="15">
        <v>6.5299999999999997E-2</v>
      </c>
      <c r="F13" s="18">
        <v>5.7750000000000003E-2</v>
      </c>
      <c r="G13" s="18">
        <v>6.6766666666666669E-2</v>
      </c>
      <c r="H13" s="18">
        <v>9.0500000000000007</v>
      </c>
      <c r="I13" s="9">
        <f t="shared" ref="I13:I21" si="0">MAX(C13:E13)</f>
        <v>6.8900000000000003E-2</v>
      </c>
      <c r="J13" s="9">
        <f t="shared" ref="J13:J21" si="1">MIN(C13:E13)</f>
        <v>6.5299999999999997E-2</v>
      </c>
      <c r="K13" s="9">
        <f t="shared" ref="K13:K21" si="2">I13-J13</f>
        <v>3.600000000000006E-3</v>
      </c>
    </row>
    <row r="14" spans="1:11" x14ac:dyDescent="0.25">
      <c r="A14" s="13" t="s">
        <v>19</v>
      </c>
      <c r="B14" s="10">
        <v>8.0499999999999988E-2</v>
      </c>
      <c r="C14" s="15">
        <v>6.9250000000000006E-2</v>
      </c>
      <c r="D14" s="15">
        <v>7.3950000000000002E-2</v>
      </c>
      <c r="E14" s="15">
        <v>6.9000000000000006E-2</v>
      </c>
      <c r="F14" s="18">
        <v>5.5399999999999998E-2</v>
      </c>
      <c r="G14" s="18">
        <v>7.0733333333333329E-2</v>
      </c>
      <c r="H14" s="18">
        <v>6.4729999999999999</v>
      </c>
      <c r="I14" s="9">
        <f t="shared" si="0"/>
        <v>7.3950000000000002E-2</v>
      </c>
      <c r="J14" s="9">
        <f t="shared" si="1"/>
        <v>6.9000000000000006E-2</v>
      </c>
      <c r="K14" s="9">
        <f t="shared" si="2"/>
        <v>4.9499999999999961E-3</v>
      </c>
    </row>
    <row r="15" spans="1:11" x14ac:dyDescent="0.25">
      <c r="A15" s="13" t="s">
        <v>20</v>
      </c>
      <c r="B15" s="10">
        <v>9.1249999999999998E-2</v>
      </c>
      <c r="C15" s="15">
        <v>6.8200000000000011E-2</v>
      </c>
      <c r="D15" s="15">
        <v>7.7899999999999997E-2</v>
      </c>
      <c r="E15" s="15">
        <v>6.5949999999999995E-2</v>
      </c>
      <c r="F15" s="18">
        <v>5.4699999999999999E-2</v>
      </c>
      <c r="G15" s="18">
        <v>7.0683333333333334E-2</v>
      </c>
      <c r="H15" s="18">
        <v>6.2080000000000002</v>
      </c>
      <c r="I15" s="9">
        <f t="shared" si="0"/>
        <v>7.7899999999999997E-2</v>
      </c>
      <c r="J15" s="9">
        <f t="shared" si="1"/>
        <v>6.5949999999999995E-2</v>
      </c>
      <c r="K15" s="9">
        <f t="shared" si="2"/>
        <v>1.1950000000000002E-2</v>
      </c>
    </row>
    <row r="16" spans="1:11" x14ac:dyDescent="0.25">
      <c r="A16" s="13" t="s">
        <v>21</v>
      </c>
      <c r="B16" s="10">
        <v>9.5450000000000007E-2</v>
      </c>
      <c r="C16" s="15">
        <v>7.8949999999999992E-2</v>
      </c>
      <c r="D16" s="15">
        <v>8.2049999999999998E-2</v>
      </c>
      <c r="E16" s="15">
        <v>7.1050000000000002E-2</v>
      </c>
      <c r="F16" s="18">
        <v>6.0749999999999998E-2</v>
      </c>
      <c r="G16" s="18">
        <v>7.7349999999999988E-2</v>
      </c>
      <c r="H16" s="18">
        <v>7.056</v>
      </c>
      <c r="I16" s="9">
        <f t="shared" si="0"/>
        <v>8.2049999999999998E-2</v>
      </c>
      <c r="J16" s="9">
        <f t="shared" si="1"/>
        <v>7.1050000000000002E-2</v>
      </c>
      <c r="K16" s="9">
        <f t="shared" si="2"/>
        <v>1.0999999999999996E-2</v>
      </c>
    </row>
    <row r="17" spans="1:11" x14ac:dyDescent="0.25">
      <c r="A17" s="13" t="s">
        <v>22</v>
      </c>
      <c r="B17" s="10">
        <v>8.5949999999999999E-2</v>
      </c>
      <c r="C17" s="15">
        <v>9.4E-2</v>
      </c>
      <c r="D17" s="15">
        <v>9.0499999999999997E-2</v>
      </c>
      <c r="E17" s="15">
        <v>7.5399999999999995E-2</v>
      </c>
      <c r="F17" s="18">
        <v>6.6199999999999995E-2</v>
      </c>
      <c r="G17" s="18">
        <v>8.663333333333334E-2</v>
      </c>
      <c r="H17" s="18">
        <v>9.3209999999999997</v>
      </c>
      <c r="I17" s="9">
        <f t="shared" si="0"/>
        <v>9.4E-2</v>
      </c>
      <c r="J17" s="9">
        <f t="shared" si="1"/>
        <v>7.5399999999999995E-2</v>
      </c>
      <c r="K17" s="9">
        <f t="shared" si="2"/>
        <v>1.8600000000000005E-2</v>
      </c>
    </row>
    <row r="18" spans="1:11" x14ac:dyDescent="0.25">
      <c r="A18" s="13" t="s">
        <v>11</v>
      </c>
      <c r="B18" s="10">
        <v>7.3899999999999993E-2</v>
      </c>
      <c r="C18" s="15">
        <v>8.904999999999999E-2</v>
      </c>
      <c r="D18" s="15">
        <v>8.5199999999999998E-2</v>
      </c>
      <c r="E18" s="15">
        <v>7.4800000000000005E-2</v>
      </c>
      <c r="F18" s="18">
        <v>6.8599999999999994E-2</v>
      </c>
      <c r="G18" s="18">
        <v>8.3016666666666669E-2</v>
      </c>
      <c r="H18" s="18">
        <v>8.4280000000000008</v>
      </c>
      <c r="I18" s="9">
        <f t="shared" si="0"/>
        <v>8.904999999999999E-2</v>
      </c>
      <c r="J18" s="9">
        <f t="shared" si="1"/>
        <v>7.4800000000000005E-2</v>
      </c>
      <c r="K18" s="9">
        <f t="shared" si="2"/>
        <v>1.4249999999999985E-2</v>
      </c>
    </row>
    <row r="19" spans="1:11" x14ac:dyDescent="0.25">
      <c r="A19" s="13" t="s">
        <v>12</v>
      </c>
      <c r="B19" s="10">
        <v>6.3200000000000006E-2</v>
      </c>
      <c r="C19" s="15">
        <v>8.6599999999999996E-2</v>
      </c>
      <c r="D19" s="15">
        <v>8.5550000000000001E-2</v>
      </c>
      <c r="E19" s="15">
        <v>7.7050000000000007E-2</v>
      </c>
      <c r="F19" s="18">
        <v>6.9199999999999998E-2</v>
      </c>
      <c r="G19" s="18">
        <v>8.3066666666666664E-2</v>
      </c>
      <c r="H19" s="18">
        <v>7.8849999999999998</v>
      </c>
      <c r="I19" s="9">
        <f t="shared" si="0"/>
        <v>8.6599999999999996E-2</v>
      </c>
      <c r="J19" s="9">
        <f t="shared" si="1"/>
        <v>7.7050000000000007E-2</v>
      </c>
      <c r="K19" s="9">
        <f t="shared" si="2"/>
        <v>9.5499999999999891E-3</v>
      </c>
    </row>
    <row r="20" spans="1:11" x14ac:dyDescent="0.25">
      <c r="A20" s="13" t="s">
        <v>23</v>
      </c>
      <c r="B20" s="10">
        <v>6.25E-2</v>
      </c>
      <c r="C20" s="15">
        <v>8.9950000000000002E-2</v>
      </c>
      <c r="D20" s="15">
        <v>8.6549999999999988E-2</v>
      </c>
      <c r="E20" s="15">
        <v>7.4649999999999994E-2</v>
      </c>
      <c r="F20" s="18">
        <v>6.8650000000000003E-2</v>
      </c>
      <c r="G20" s="18">
        <v>8.3716666666666661E-2</v>
      </c>
      <c r="H20" s="18">
        <v>6.577</v>
      </c>
      <c r="I20" s="9">
        <f t="shared" si="0"/>
        <v>8.9950000000000002E-2</v>
      </c>
      <c r="J20" s="9">
        <f t="shared" si="1"/>
        <v>7.4649999999999994E-2</v>
      </c>
      <c r="K20" s="9">
        <f t="shared" si="2"/>
        <v>1.5300000000000008E-2</v>
      </c>
    </row>
    <row r="21" spans="1:11" x14ac:dyDescent="0.25">
      <c r="A21" s="13" t="s">
        <v>24</v>
      </c>
      <c r="B21" s="10">
        <v>6.2549999999999994E-2</v>
      </c>
      <c r="C21" s="15">
        <v>8.9950000000000002E-2</v>
      </c>
      <c r="D21" s="15">
        <v>7.6899999999999996E-2</v>
      </c>
      <c r="E21" s="15">
        <v>6.9400000000000003E-2</v>
      </c>
      <c r="F21" s="18">
        <v>6.2899999999999998E-2</v>
      </c>
      <c r="G21" s="10">
        <v>7.8750000000000001E-2</v>
      </c>
      <c r="H21" s="10">
        <v>3.9430000000000001</v>
      </c>
      <c r="I21" s="9">
        <f t="shared" si="0"/>
        <v>8.9950000000000002E-2</v>
      </c>
      <c r="J21" s="9">
        <f t="shared" si="1"/>
        <v>6.9400000000000003E-2</v>
      </c>
      <c r="K21" s="9">
        <f t="shared" si="2"/>
        <v>2.0549999999999999E-2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A6"/>
    </sheetView>
  </sheetViews>
  <sheetFormatPr defaultRowHeight="15" x14ac:dyDescent="0.25"/>
  <cols>
    <col min="1" max="2" width="14.140625" style="3" customWidth="1"/>
    <col min="3" max="3" width="10.85546875" style="3" bestFit="1" customWidth="1"/>
    <col min="4" max="4" width="13.5703125" style="3" bestFit="1" customWidth="1"/>
    <col min="5" max="5" width="9.140625" style="3"/>
    <col min="6" max="7" width="8" style="3" bestFit="1" customWidth="1"/>
    <col min="8" max="8" width="26" style="3" bestFit="1" customWidth="1"/>
    <col min="9" max="9" width="5.140625" style="3" bestFit="1" customWidth="1"/>
    <col min="10" max="10" width="4.7109375" style="3" bestFit="1" customWidth="1"/>
    <col min="11" max="11" width="19.42578125" style="3" bestFit="1" customWidth="1"/>
    <col min="12" max="16384" width="9.140625" style="3"/>
  </cols>
  <sheetData>
    <row r="1" spans="1:11" x14ac:dyDescent="0.25">
      <c r="A1" s="1" t="s">
        <v>3</v>
      </c>
      <c r="B1" s="3" t="s">
        <v>41</v>
      </c>
    </row>
    <row r="2" spans="1:11" x14ac:dyDescent="0.25">
      <c r="A2" s="1" t="s">
        <v>34</v>
      </c>
    </row>
    <row r="3" spans="1:11" x14ac:dyDescent="0.25">
      <c r="A3" s="2" t="s">
        <v>4</v>
      </c>
      <c r="B3" s="3" t="s">
        <v>28</v>
      </c>
    </row>
    <row r="4" spans="1:11" x14ac:dyDescent="0.25">
      <c r="A4" s="2" t="s">
        <v>35</v>
      </c>
    </row>
    <row r="5" spans="1:11" x14ac:dyDescent="0.25">
      <c r="A5" s="1" t="s">
        <v>5</v>
      </c>
      <c r="B5" s="3" t="s">
        <v>10</v>
      </c>
    </row>
    <row r="6" spans="1:11" x14ac:dyDescent="0.25">
      <c r="A6" s="1" t="s">
        <v>36</v>
      </c>
    </row>
    <row r="7" spans="1:11" x14ac:dyDescent="0.25">
      <c r="A7" s="1"/>
    </row>
    <row r="8" spans="1:11" x14ac:dyDescent="0.25">
      <c r="A8" s="1"/>
    </row>
    <row r="9" spans="1:11" x14ac:dyDescent="0.25">
      <c r="A9" s="1"/>
    </row>
    <row r="10" spans="1:11" x14ac:dyDescent="0.25">
      <c r="A10" s="1"/>
    </row>
    <row r="11" spans="1:11" x14ac:dyDescent="0.25">
      <c r="A11" s="1"/>
    </row>
    <row r="12" spans="1:11" x14ac:dyDescent="0.25">
      <c r="A12" s="4"/>
      <c r="B12" s="5" t="s">
        <v>6</v>
      </c>
      <c r="C12" s="5" t="s">
        <v>7</v>
      </c>
      <c r="D12" s="5" t="s">
        <v>9</v>
      </c>
      <c r="E12" s="5" t="s">
        <v>8</v>
      </c>
      <c r="F12" s="5" t="s">
        <v>13</v>
      </c>
      <c r="G12" s="5" t="s">
        <v>14</v>
      </c>
      <c r="H12" s="5" t="s">
        <v>33</v>
      </c>
      <c r="I12" s="5" t="s">
        <v>15</v>
      </c>
      <c r="J12" s="5" t="s">
        <v>16</v>
      </c>
      <c r="K12" s="5" t="s">
        <v>17</v>
      </c>
    </row>
    <row r="13" spans="1:11" x14ac:dyDescent="0.25">
      <c r="A13" s="13" t="s">
        <v>18</v>
      </c>
      <c r="B13" s="14">
        <v>7.0200000000000012E-2</v>
      </c>
      <c r="C13" s="15">
        <v>5.7999999999999996E-2</v>
      </c>
      <c r="D13" s="15">
        <v>5.7499999999999996E-2</v>
      </c>
      <c r="E13" s="15">
        <v>6.989999999999999E-2</v>
      </c>
      <c r="F13" s="14">
        <v>4.3549999999999998E-2</v>
      </c>
      <c r="G13" s="14">
        <v>6.1799999999999994E-2</v>
      </c>
      <c r="H13" s="14">
        <v>9.0500000000000007</v>
      </c>
      <c r="I13" s="9">
        <f t="shared" ref="I13:I21" si="0">MAX(C13:E13)</f>
        <v>6.989999999999999E-2</v>
      </c>
      <c r="J13" s="9">
        <f t="shared" ref="J13:J21" si="1">MIN(C13:E13)</f>
        <v>5.7499999999999996E-2</v>
      </c>
      <c r="K13" s="9">
        <f t="shared" ref="K13:K21" si="2">I13-J13</f>
        <v>1.2399999999999994E-2</v>
      </c>
    </row>
    <row r="14" spans="1:11" x14ac:dyDescent="0.25">
      <c r="A14" s="13" t="s">
        <v>19</v>
      </c>
      <c r="B14" s="14">
        <v>7.5399999999999995E-2</v>
      </c>
      <c r="C14" s="15">
        <v>5.1799999999999999E-2</v>
      </c>
      <c r="D14" s="15">
        <v>6.1649999999999996E-2</v>
      </c>
      <c r="E14" s="15">
        <v>6.3750000000000001E-2</v>
      </c>
      <c r="F14" s="14">
        <v>3.925E-2</v>
      </c>
      <c r="G14" s="14">
        <v>5.9066666666666663E-2</v>
      </c>
      <c r="H14" s="14">
        <v>6.4729999999999999</v>
      </c>
      <c r="I14" s="9">
        <f t="shared" si="0"/>
        <v>6.3750000000000001E-2</v>
      </c>
      <c r="J14" s="9">
        <f t="shared" si="1"/>
        <v>5.1799999999999999E-2</v>
      </c>
      <c r="K14" s="9">
        <f t="shared" si="2"/>
        <v>1.1950000000000002E-2</v>
      </c>
    </row>
    <row r="15" spans="1:11" x14ac:dyDescent="0.25">
      <c r="A15" s="13" t="s">
        <v>20</v>
      </c>
      <c r="B15" s="14">
        <v>6.88E-2</v>
      </c>
      <c r="C15" s="15">
        <v>5.5550000000000002E-2</v>
      </c>
      <c r="D15" s="15">
        <v>6.409999999999999E-2</v>
      </c>
      <c r="E15" s="15">
        <v>6.1950000000000005E-2</v>
      </c>
      <c r="F15" s="14">
        <v>3.8199999999999998E-2</v>
      </c>
      <c r="G15" s="14">
        <v>6.0533333333333328E-2</v>
      </c>
      <c r="H15" s="14">
        <v>6.2080000000000002</v>
      </c>
      <c r="I15" s="9">
        <f t="shared" si="0"/>
        <v>6.409999999999999E-2</v>
      </c>
      <c r="J15" s="9">
        <f t="shared" si="1"/>
        <v>5.5550000000000002E-2</v>
      </c>
      <c r="K15" s="9">
        <f t="shared" si="2"/>
        <v>8.5499999999999882E-3</v>
      </c>
    </row>
    <row r="16" spans="1:11" x14ac:dyDescent="0.25">
      <c r="A16" s="13" t="s">
        <v>21</v>
      </c>
      <c r="B16" s="14">
        <v>7.9449999999999993E-2</v>
      </c>
      <c r="C16" s="15">
        <v>5.475E-2</v>
      </c>
      <c r="D16" s="15">
        <v>6.7449999999999996E-2</v>
      </c>
      <c r="E16" s="15">
        <v>6.59E-2</v>
      </c>
      <c r="F16" s="14">
        <v>4.0189999999999997E-2</v>
      </c>
      <c r="G16" s="14">
        <v>6.2699999999999992E-2</v>
      </c>
      <c r="H16" s="14">
        <v>7.056</v>
      </c>
      <c r="I16" s="9">
        <f t="shared" si="0"/>
        <v>6.7449999999999996E-2</v>
      </c>
      <c r="J16" s="9">
        <f t="shared" si="1"/>
        <v>5.475E-2</v>
      </c>
      <c r="K16" s="9">
        <f t="shared" si="2"/>
        <v>1.2699999999999996E-2</v>
      </c>
    </row>
    <row r="17" spans="1:11" x14ac:dyDescent="0.25">
      <c r="A17" s="13" t="s">
        <v>22</v>
      </c>
      <c r="B17" s="14">
        <v>9.8500000000000004E-2</v>
      </c>
      <c r="C17" s="15">
        <v>5.7499999999999996E-2</v>
      </c>
      <c r="D17" s="15">
        <v>7.5850000000000001E-2</v>
      </c>
      <c r="E17" s="15">
        <v>7.0949999999999999E-2</v>
      </c>
      <c r="F17" s="14">
        <v>4.5449999999999997E-2</v>
      </c>
      <c r="G17" s="14">
        <v>6.8100000000000008E-2</v>
      </c>
      <c r="H17" s="14">
        <v>9.3209999999999997</v>
      </c>
      <c r="I17" s="9">
        <f t="shared" si="0"/>
        <v>7.5850000000000001E-2</v>
      </c>
      <c r="J17" s="9">
        <f t="shared" si="1"/>
        <v>5.7499999999999996E-2</v>
      </c>
      <c r="K17" s="9">
        <f t="shared" si="2"/>
        <v>1.8350000000000005E-2</v>
      </c>
    </row>
    <row r="18" spans="1:11" x14ac:dyDescent="0.25">
      <c r="A18" s="13" t="s">
        <v>11</v>
      </c>
      <c r="B18" s="14">
        <v>9.8250000000000004E-2</v>
      </c>
      <c r="C18" s="15">
        <v>5.9150000000000001E-2</v>
      </c>
      <c r="D18" s="15">
        <v>7.775E-2</v>
      </c>
      <c r="E18" s="15">
        <v>6.6750000000000004E-2</v>
      </c>
      <c r="F18" s="14">
        <v>4.8849999999999998E-2</v>
      </c>
      <c r="G18" s="14">
        <v>6.7883333333333337E-2</v>
      </c>
      <c r="H18" s="14">
        <v>8.4280000000000008</v>
      </c>
      <c r="I18" s="9">
        <f t="shared" si="0"/>
        <v>7.775E-2</v>
      </c>
      <c r="J18" s="9">
        <f t="shared" si="1"/>
        <v>5.9150000000000001E-2</v>
      </c>
      <c r="K18" s="9">
        <f t="shared" si="2"/>
        <v>1.8599999999999998E-2</v>
      </c>
    </row>
    <row r="19" spans="1:11" x14ac:dyDescent="0.25">
      <c r="A19" s="13" t="s">
        <v>12</v>
      </c>
      <c r="B19" s="14">
        <v>8.8300000000000003E-2</v>
      </c>
      <c r="C19" s="15">
        <v>5.8450000000000002E-2</v>
      </c>
      <c r="D19" s="15">
        <v>7.8699999999999992E-2</v>
      </c>
      <c r="E19" s="15">
        <v>6.720000000000001E-2</v>
      </c>
      <c r="F19" s="14">
        <v>4.5900000000000003E-2</v>
      </c>
      <c r="G19" s="14">
        <v>6.8116666666666673E-2</v>
      </c>
      <c r="H19" s="14">
        <v>7.8849999999999998</v>
      </c>
      <c r="I19" s="9">
        <f t="shared" si="0"/>
        <v>7.8699999999999992E-2</v>
      </c>
      <c r="J19" s="9">
        <f t="shared" si="1"/>
        <v>5.8450000000000002E-2</v>
      </c>
      <c r="K19" s="9">
        <f t="shared" si="2"/>
        <v>2.024999999999999E-2</v>
      </c>
    </row>
    <row r="20" spans="1:11" x14ac:dyDescent="0.25">
      <c r="A20" s="13" t="s">
        <v>23</v>
      </c>
      <c r="B20" s="14">
        <v>7.9350000000000004E-2</v>
      </c>
      <c r="C20" s="15">
        <v>5.5550000000000002E-2</v>
      </c>
      <c r="D20" s="15">
        <v>7.6149999999999995E-2</v>
      </c>
      <c r="E20" s="15">
        <v>6.2700000000000006E-2</v>
      </c>
      <c r="F20" s="14">
        <v>4.2750000000000003E-2</v>
      </c>
      <c r="G20" s="14">
        <v>6.480000000000001E-2</v>
      </c>
      <c r="H20" s="14">
        <v>6.577</v>
      </c>
      <c r="I20" s="9">
        <f t="shared" si="0"/>
        <v>7.6149999999999995E-2</v>
      </c>
      <c r="J20" s="9">
        <f t="shared" si="1"/>
        <v>5.5550000000000002E-2</v>
      </c>
      <c r="K20" s="9">
        <f t="shared" si="2"/>
        <v>2.0599999999999993E-2</v>
      </c>
    </row>
    <row r="21" spans="1:11" x14ac:dyDescent="0.25">
      <c r="A21" s="13" t="s">
        <v>24</v>
      </c>
      <c r="B21" s="14">
        <v>6.6750000000000004E-2</v>
      </c>
      <c r="C21" s="15">
        <v>4.9399999999999999E-2</v>
      </c>
      <c r="D21" s="15">
        <v>6.0350000000000001E-2</v>
      </c>
      <c r="E21" s="15">
        <v>5.6849999999999998E-2</v>
      </c>
      <c r="F21" s="14">
        <v>3.6949999999999997E-2</v>
      </c>
      <c r="G21" s="14">
        <v>5.553333333333333E-2</v>
      </c>
      <c r="H21" s="14">
        <v>3.9430000000000001</v>
      </c>
      <c r="I21" s="9">
        <f t="shared" si="0"/>
        <v>6.0350000000000001E-2</v>
      </c>
      <c r="J21" s="9">
        <f t="shared" si="1"/>
        <v>4.9399999999999999E-2</v>
      </c>
      <c r="K21" s="9">
        <f t="shared" si="2"/>
        <v>1.0950000000000001E-2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B4" sqref="B4"/>
    </sheetView>
  </sheetViews>
  <sheetFormatPr defaultRowHeight="15" x14ac:dyDescent="0.25"/>
  <cols>
    <col min="1" max="1" width="14.140625" style="3" customWidth="1"/>
    <col min="2" max="2" width="13.28515625" style="3" customWidth="1"/>
    <col min="3" max="3" width="10.85546875" style="3" bestFit="1" customWidth="1"/>
    <col min="4" max="4" width="13.5703125" style="3" bestFit="1" customWidth="1"/>
    <col min="5" max="5" width="9.140625" style="3"/>
    <col min="6" max="7" width="8" style="3" bestFit="1" customWidth="1"/>
    <col min="8" max="9" width="5.5703125" style="3" bestFit="1" customWidth="1"/>
    <col min="10" max="10" width="19.42578125" style="3" bestFit="1" customWidth="1"/>
    <col min="11" max="16384" width="9.140625" style="3"/>
  </cols>
  <sheetData>
    <row r="1" spans="1:21" x14ac:dyDescent="0.25">
      <c r="A1" s="1" t="s">
        <v>3</v>
      </c>
      <c r="B1" s="3" t="s">
        <v>1</v>
      </c>
    </row>
    <row r="2" spans="1:21" x14ac:dyDescent="0.25">
      <c r="A2" s="1" t="s">
        <v>34</v>
      </c>
    </row>
    <row r="3" spans="1:21" x14ac:dyDescent="0.25">
      <c r="A3" s="2" t="s">
        <v>4</v>
      </c>
      <c r="B3" s="3" t="s">
        <v>43</v>
      </c>
    </row>
    <row r="4" spans="1:21" x14ac:dyDescent="0.25">
      <c r="A4" s="2" t="s">
        <v>35</v>
      </c>
    </row>
    <row r="5" spans="1:21" x14ac:dyDescent="0.25">
      <c r="A5" s="1" t="s">
        <v>5</v>
      </c>
      <c r="B5" s="3" t="s">
        <v>30</v>
      </c>
    </row>
    <row r="6" spans="1:21" x14ac:dyDescent="0.25">
      <c r="A6" s="1" t="s">
        <v>36</v>
      </c>
    </row>
    <row r="7" spans="1:21" x14ac:dyDescent="0.25">
      <c r="A7" s="1"/>
    </row>
    <row r="8" spans="1:21" x14ac:dyDescent="0.25">
      <c r="A8" s="1"/>
    </row>
    <row r="9" spans="1:21" x14ac:dyDescent="0.25">
      <c r="A9" s="1"/>
    </row>
    <row r="10" spans="1:21" x14ac:dyDescent="0.25">
      <c r="A10" s="1"/>
    </row>
    <row r="11" spans="1:21" x14ac:dyDescent="0.25">
      <c r="A11" s="1"/>
    </row>
    <row r="12" spans="1:21" x14ac:dyDescent="0.25">
      <c r="A12" s="4"/>
      <c r="B12" s="5" t="s">
        <v>6</v>
      </c>
      <c r="C12" s="5" t="s">
        <v>7</v>
      </c>
      <c r="D12" s="5" t="s">
        <v>9</v>
      </c>
      <c r="E12" s="5" t="s">
        <v>8</v>
      </c>
      <c r="F12" s="5" t="s">
        <v>13</v>
      </c>
      <c r="G12" s="5" t="s">
        <v>14</v>
      </c>
      <c r="H12" s="5" t="s">
        <v>15</v>
      </c>
      <c r="I12" s="5" t="s">
        <v>16</v>
      </c>
      <c r="J12" s="5" t="s">
        <v>17</v>
      </c>
    </row>
    <row r="13" spans="1:21" x14ac:dyDescent="0.25">
      <c r="A13" s="6">
        <v>2005</v>
      </c>
      <c r="B13" s="15">
        <v>62.360689950000001</v>
      </c>
      <c r="C13" s="15">
        <v>24.040756940000001</v>
      </c>
      <c r="D13" s="15">
        <v>13.74714625</v>
      </c>
      <c r="E13" s="15">
        <v>64.845202760000006</v>
      </c>
      <c r="F13" s="15">
        <v>49.320725117947745</v>
      </c>
      <c r="G13" s="15">
        <v>35.53259229333333</v>
      </c>
      <c r="H13" s="9">
        <f t="shared" ref="H13:H23" si="0">MAX(C13:E13)</f>
        <v>64.845202760000006</v>
      </c>
      <c r="I13" s="9">
        <f t="shared" ref="I13:I23" si="1">MIN(C13:E13)</f>
        <v>13.74714625</v>
      </c>
      <c r="J13" s="9">
        <f t="shared" ref="J13:J23" si="2">H13-I13</f>
        <v>51.098056510000006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x14ac:dyDescent="0.25">
      <c r="A14" s="6">
        <v>2006</v>
      </c>
      <c r="B14" s="15">
        <v>62.176713380000002</v>
      </c>
      <c r="C14" s="15">
        <v>26.950883300000001</v>
      </c>
      <c r="D14" s="15">
        <v>20.103052850000001</v>
      </c>
      <c r="E14" s="15">
        <v>64.489608489999995</v>
      </c>
      <c r="F14" s="15">
        <v>50.591821941668464</v>
      </c>
      <c r="G14" s="15">
        <v>37.181181546666664</v>
      </c>
      <c r="H14" s="9">
        <f t="shared" si="0"/>
        <v>64.489608489999995</v>
      </c>
      <c r="I14" s="9">
        <f t="shared" si="1"/>
        <v>20.103052850000001</v>
      </c>
      <c r="J14" s="9">
        <f t="shared" si="2"/>
        <v>44.386555639999997</v>
      </c>
    </row>
    <row r="15" spans="1:21" x14ac:dyDescent="0.25">
      <c r="A15" s="6">
        <v>2007</v>
      </c>
      <c r="B15" s="15">
        <v>61.746331990000002</v>
      </c>
      <c r="C15" s="15">
        <v>26.53847837</v>
      </c>
      <c r="D15" s="15">
        <v>25.044144960000001</v>
      </c>
      <c r="E15" s="15">
        <v>66.528377570000004</v>
      </c>
      <c r="F15" s="15">
        <v>51.043648781694486</v>
      </c>
      <c r="G15" s="15">
        <v>39.370333633333338</v>
      </c>
      <c r="H15" s="9">
        <f t="shared" si="0"/>
        <v>66.528377570000004</v>
      </c>
      <c r="I15" s="9">
        <f t="shared" si="1"/>
        <v>25.044144960000001</v>
      </c>
      <c r="J15" s="9">
        <f t="shared" si="2"/>
        <v>41.484232610000007</v>
      </c>
    </row>
    <row r="16" spans="1:21" x14ac:dyDescent="0.25">
      <c r="A16" s="6">
        <v>2008</v>
      </c>
      <c r="B16" s="15">
        <v>60.341428450000002</v>
      </c>
      <c r="C16" s="15">
        <v>26.933709520000001</v>
      </c>
      <c r="D16" s="15">
        <v>27.345051420000001</v>
      </c>
      <c r="E16" s="15">
        <v>64.956024060000004</v>
      </c>
      <c r="F16" s="15">
        <v>51.096592849028617</v>
      </c>
      <c r="G16" s="15">
        <v>39.744928333333334</v>
      </c>
      <c r="H16" s="9">
        <f t="shared" si="0"/>
        <v>64.956024060000004</v>
      </c>
      <c r="I16" s="9">
        <f t="shared" si="1"/>
        <v>26.933709520000001</v>
      </c>
      <c r="J16" s="9">
        <f t="shared" si="2"/>
        <v>38.022314540000004</v>
      </c>
    </row>
    <row r="17" spans="1:10" x14ac:dyDescent="0.25">
      <c r="A17" s="6">
        <v>2009</v>
      </c>
      <c r="B17" s="15">
        <v>55.689957290000002</v>
      </c>
      <c r="C17" s="15">
        <v>25.795736510000001</v>
      </c>
      <c r="D17" s="15">
        <v>28.601923490000001</v>
      </c>
      <c r="E17" s="15">
        <v>64.525558430000004</v>
      </c>
      <c r="F17" s="15">
        <v>50.295854641009129</v>
      </c>
      <c r="G17" s="15">
        <v>39.641072810000004</v>
      </c>
      <c r="H17" s="9">
        <f t="shared" si="0"/>
        <v>64.525558430000004</v>
      </c>
      <c r="I17" s="9">
        <f t="shared" si="1"/>
        <v>25.795736510000001</v>
      </c>
      <c r="J17" s="9">
        <f t="shared" si="2"/>
        <v>38.729821920000006</v>
      </c>
    </row>
    <row r="18" spans="1:10" x14ac:dyDescent="0.25">
      <c r="A18" s="6">
        <v>2010</v>
      </c>
      <c r="B18" s="15">
        <v>57.00256941</v>
      </c>
      <c r="C18" s="15">
        <v>28.695795589999999</v>
      </c>
      <c r="D18" s="15">
        <v>33.210916159999996</v>
      </c>
      <c r="E18" s="15">
        <v>65.184528009999994</v>
      </c>
      <c r="F18" s="15">
        <v>51.293576688246418</v>
      </c>
      <c r="G18" s="15">
        <v>42.363746586666664</v>
      </c>
      <c r="H18" s="9">
        <f t="shared" si="0"/>
        <v>65.184528009999994</v>
      </c>
      <c r="I18" s="9">
        <f t="shared" si="1"/>
        <v>28.695795589999999</v>
      </c>
      <c r="J18" s="9">
        <f t="shared" si="2"/>
        <v>36.488732419999991</v>
      </c>
    </row>
    <row r="19" spans="1:10" x14ac:dyDescent="0.25">
      <c r="A19" s="6">
        <v>2011</v>
      </c>
      <c r="B19" s="15">
        <v>56.766519649999999</v>
      </c>
      <c r="C19" s="15">
        <v>24.774721119999999</v>
      </c>
      <c r="D19" s="15">
        <v>32.518226749999997</v>
      </c>
      <c r="E19" s="15">
        <v>63.015290659999998</v>
      </c>
      <c r="F19" s="15">
        <v>51.349605615478751</v>
      </c>
      <c r="G19" s="15">
        <v>40.102746176666663</v>
      </c>
      <c r="H19" s="9">
        <f t="shared" si="0"/>
        <v>63.015290659999998</v>
      </c>
      <c r="I19" s="9">
        <f t="shared" si="1"/>
        <v>24.774721119999999</v>
      </c>
      <c r="J19" s="9">
        <f t="shared" si="2"/>
        <v>38.240569539999996</v>
      </c>
    </row>
    <row r="20" spans="1:10" x14ac:dyDescent="0.25">
      <c r="A20" s="6">
        <v>2012</v>
      </c>
      <c r="B20" s="15">
        <v>54.903290550000001</v>
      </c>
      <c r="C20" s="15">
        <v>23.399314400000002</v>
      </c>
      <c r="D20" s="15">
        <v>26.976549210000002</v>
      </c>
      <c r="E20" s="15">
        <v>61.291483229999997</v>
      </c>
      <c r="F20" s="15">
        <v>51.378998147610801</v>
      </c>
      <c r="G20" s="15">
        <v>37.222448946666667</v>
      </c>
      <c r="H20" s="9">
        <f t="shared" si="0"/>
        <v>61.291483229999997</v>
      </c>
      <c r="I20" s="9">
        <f t="shared" si="1"/>
        <v>23.399314400000002</v>
      </c>
      <c r="J20" s="9">
        <f t="shared" si="2"/>
        <v>37.892168829999996</v>
      </c>
    </row>
    <row r="21" spans="1:10" x14ac:dyDescent="0.25">
      <c r="A21" s="6">
        <v>2013</v>
      </c>
      <c r="B21" s="15">
        <v>54.576492129999998</v>
      </c>
      <c r="C21" s="15">
        <v>28.104113630000001</v>
      </c>
      <c r="D21" s="15">
        <v>27.332095020000001</v>
      </c>
      <c r="E21" s="15">
        <v>60.679903449999998</v>
      </c>
      <c r="F21" s="15">
        <v>51.17414946311785</v>
      </c>
      <c r="G21" s="15">
        <v>38.705370699999996</v>
      </c>
      <c r="H21" s="9">
        <f t="shared" si="0"/>
        <v>60.679903449999998</v>
      </c>
      <c r="I21" s="9">
        <f t="shared" si="1"/>
        <v>27.332095020000001</v>
      </c>
      <c r="J21" s="9">
        <f t="shared" si="2"/>
        <v>33.347808430000001</v>
      </c>
    </row>
    <row r="22" spans="1:10" x14ac:dyDescent="0.25">
      <c r="A22" s="20">
        <v>2014</v>
      </c>
      <c r="B22" s="15">
        <v>55.607382319999999</v>
      </c>
      <c r="C22" s="21">
        <v>28.989806789999999</v>
      </c>
      <c r="D22" s="21">
        <v>28.39101101</v>
      </c>
      <c r="E22" s="21">
        <v>58.82671105</v>
      </c>
      <c r="F22" s="21">
        <v>50.47657842643909</v>
      </c>
      <c r="G22" s="15">
        <v>38.735842949999999</v>
      </c>
      <c r="H22" s="9">
        <f t="shared" si="0"/>
        <v>58.82671105</v>
      </c>
      <c r="I22" s="9">
        <f t="shared" si="1"/>
        <v>28.39101101</v>
      </c>
      <c r="J22" s="9">
        <f t="shared" si="2"/>
        <v>30.43570004</v>
      </c>
    </row>
    <row r="23" spans="1:10" x14ac:dyDescent="0.25">
      <c r="A23" s="20">
        <v>2015</v>
      </c>
      <c r="B23" s="15">
        <v>57.666705479999997</v>
      </c>
      <c r="C23" s="15">
        <v>31.62369863</v>
      </c>
      <c r="D23" s="15">
        <v>28.546362349999999</v>
      </c>
      <c r="E23" s="15">
        <v>60.651144780000003</v>
      </c>
      <c r="F23" s="15"/>
      <c r="G23" s="15">
        <v>40.273735253333335</v>
      </c>
      <c r="H23" s="9">
        <f t="shared" si="0"/>
        <v>60.651144780000003</v>
      </c>
      <c r="I23" s="9">
        <f t="shared" si="1"/>
        <v>28.546362349999999</v>
      </c>
      <c r="J23" s="9">
        <f t="shared" si="2"/>
        <v>32.10478243</v>
      </c>
    </row>
    <row r="27" spans="1:10" x14ac:dyDescent="0.25">
      <c r="B27" s="3" t="s">
        <v>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5" x14ac:dyDescent="0.25"/>
  <cols>
    <col min="1" max="1" width="14.140625" style="3" customWidth="1"/>
    <col min="2" max="2" width="15" style="3" customWidth="1"/>
    <col min="3" max="3" width="10.85546875" style="3" bestFit="1" customWidth="1"/>
    <col min="4" max="4" width="13.5703125" style="3" bestFit="1" customWidth="1"/>
    <col min="5" max="5" width="9.140625" style="3"/>
    <col min="6" max="7" width="8" style="3" bestFit="1" customWidth="1"/>
    <col min="8" max="9" width="6.5703125" style="3" bestFit="1" customWidth="1"/>
    <col min="10" max="10" width="19.42578125" style="3" bestFit="1" customWidth="1"/>
    <col min="11" max="16384" width="9.140625" style="3"/>
  </cols>
  <sheetData>
    <row r="1" spans="1:10" x14ac:dyDescent="0.25">
      <c r="A1" s="1" t="s">
        <v>3</v>
      </c>
      <c r="B1" s="3" t="s">
        <v>2</v>
      </c>
    </row>
    <row r="2" spans="1:10" x14ac:dyDescent="0.25">
      <c r="A2" s="1" t="s">
        <v>34</v>
      </c>
    </row>
    <row r="3" spans="1:10" x14ac:dyDescent="0.25">
      <c r="A3" s="2" t="s">
        <v>4</v>
      </c>
    </row>
    <row r="4" spans="1:10" x14ac:dyDescent="0.25">
      <c r="A4" s="2" t="s">
        <v>35</v>
      </c>
    </row>
    <row r="5" spans="1:10" x14ac:dyDescent="0.25">
      <c r="A5" s="1" t="s">
        <v>5</v>
      </c>
      <c r="B5" s="3" t="s">
        <v>10</v>
      </c>
    </row>
    <row r="6" spans="1:10" x14ac:dyDescent="0.25">
      <c r="A6" s="1" t="s">
        <v>36</v>
      </c>
    </row>
    <row r="7" spans="1:10" x14ac:dyDescent="0.25">
      <c r="A7" s="1"/>
    </row>
    <row r="8" spans="1:10" x14ac:dyDescent="0.25">
      <c r="A8" s="1"/>
    </row>
    <row r="9" spans="1:10" x14ac:dyDescent="0.25">
      <c r="A9" s="1"/>
    </row>
    <row r="10" spans="1:10" x14ac:dyDescent="0.25">
      <c r="A10" s="1"/>
    </row>
    <row r="11" spans="1:10" x14ac:dyDescent="0.25">
      <c r="A11" s="1"/>
    </row>
    <row r="12" spans="1:10" x14ac:dyDescent="0.25">
      <c r="A12" s="4"/>
      <c r="B12" s="5" t="s">
        <v>6</v>
      </c>
      <c r="C12" s="5" t="s">
        <v>7</v>
      </c>
      <c r="D12" s="5" t="s">
        <v>9</v>
      </c>
      <c r="E12" s="5" t="s">
        <v>8</v>
      </c>
      <c r="F12" s="5" t="s">
        <v>13</v>
      </c>
      <c r="G12" s="5" t="s">
        <v>14</v>
      </c>
      <c r="H12" s="5" t="s">
        <v>15</v>
      </c>
      <c r="I12" s="5" t="s">
        <v>16</v>
      </c>
      <c r="J12" s="5" t="s">
        <v>17</v>
      </c>
    </row>
    <row r="13" spans="1:10" x14ac:dyDescent="0.25">
      <c r="A13" s="6">
        <v>2005</v>
      </c>
      <c r="B13" s="10">
        <v>278</v>
      </c>
      <c r="C13" s="10">
        <v>327.60000000000002</v>
      </c>
      <c r="D13" s="10">
        <v>321.7</v>
      </c>
      <c r="E13" s="10">
        <v>355.1</v>
      </c>
      <c r="F13" s="11">
        <v>149.19999999999999</v>
      </c>
      <c r="G13" s="11">
        <v>334.8</v>
      </c>
      <c r="H13" s="9">
        <f t="shared" ref="H13:H23" si="0">MAX(C13:E13)</f>
        <v>355.1</v>
      </c>
      <c r="I13" s="9">
        <f t="shared" ref="I13:I23" si="1">MIN(C13:E13)</f>
        <v>321.7</v>
      </c>
      <c r="J13" s="9">
        <f t="shared" ref="J13:J23" si="2">H13-I13</f>
        <v>33.400000000000034</v>
      </c>
    </row>
    <row r="14" spans="1:10" x14ac:dyDescent="0.25">
      <c r="A14" s="6">
        <v>2006</v>
      </c>
      <c r="B14" s="10">
        <v>266.2</v>
      </c>
      <c r="C14" s="10">
        <v>314.39999999999998</v>
      </c>
      <c r="D14" s="10">
        <v>318.2</v>
      </c>
      <c r="E14" s="10">
        <v>324.7</v>
      </c>
      <c r="F14" s="11">
        <v>145.1</v>
      </c>
      <c r="G14" s="11">
        <v>319.09999999999997</v>
      </c>
      <c r="H14" s="9">
        <f t="shared" si="0"/>
        <v>324.7</v>
      </c>
      <c r="I14" s="9">
        <f t="shared" si="1"/>
        <v>314.39999999999998</v>
      </c>
      <c r="J14" s="9">
        <f t="shared" si="2"/>
        <v>10.300000000000011</v>
      </c>
    </row>
    <row r="15" spans="1:10" x14ac:dyDescent="0.25">
      <c r="A15" s="6">
        <v>2007</v>
      </c>
      <c r="B15" s="10">
        <v>258.89999999999998</v>
      </c>
      <c r="C15" s="10">
        <v>297.3</v>
      </c>
      <c r="D15" s="10">
        <v>297.10000000000002</v>
      </c>
      <c r="E15" s="10">
        <v>277.3</v>
      </c>
      <c r="F15" s="11">
        <v>138.5</v>
      </c>
      <c r="G15" s="11">
        <v>290.56666666666666</v>
      </c>
      <c r="H15" s="9">
        <f t="shared" si="0"/>
        <v>297.3</v>
      </c>
      <c r="I15" s="9">
        <f t="shared" si="1"/>
        <v>277.3</v>
      </c>
      <c r="J15" s="9">
        <f t="shared" si="2"/>
        <v>20</v>
      </c>
    </row>
    <row r="16" spans="1:10" x14ac:dyDescent="0.25">
      <c r="A16" s="6">
        <v>2008</v>
      </c>
      <c r="B16" s="10">
        <v>254.8</v>
      </c>
      <c r="C16" s="10">
        <v>283.89999999999998</v>
      </c>
      <c r="D16" s="10">
        <v>288.2</v>
      </c>
      <c r="E16" s="10">
        <v>269</v>
      </c>
      <c r="F16" s="11">
        <v>137.5</v>
      </c>
      <c r="G16" s="11">
        <v>280.36666666666662</v>
      </c>
      <c r="H16" s="9">
        <f t="shared" si="0"/>
        <v>288.2</v>
      </c>
      <c r="I16" s="9">
        <f t="shared" si="1"/>
        <v>269</v>
      </c>
      <c r="J16" s="9">
        <f t="shared" si="2"/>
        <v>19.199999999999989</v>
      </c>
    </row>
    <row r="17" spans="1:10" x14ac:dyDescent="0.25">
      <c r="A17" s="6">
        <v>2009</v>
      </c>
      <c r="B17" s="10">
        <v>257.39999999999998</v>
      </c>
      <c r="C17" s="10">
        <v>280.60000000000002</v>
      </c>
      <c r="D17" s="10">
        <v>270.60000000000002</v>
      </c>
      <c r="E17" s="10">
        <v>260.7</v>
      </c>
      <c r="F17" s="11">
        <v>135.5</v>
      </c>
      <c r="G17" s="11">
        <v>270.63333333333338</v>
      </c>
      <c r="H17" s="9">
        <f t="shared" si="0"/>
        <v>280.60000000000002</v>
      </c>
      <c r="I17" s="9">
        <f t="shared" si="1"/>
        <v>260.7</v>
      </c>
      <c r="J17" s="9">
        <f t="shared" si="2"/>
        <v>19.900000000000034</v>
      </c>
    </row>
    <row r="18" spans="1:10" x14ac:dyDescent="0.25">
      <c r="A18" s="6">
        <v>2010</v>
      </c>
      <c r="B18" s="10">
        <v>270.5</v>
      </c>
      <c r="C18" s="10">
        <v>290.5</v>
      </c>
      <c r="D18" s="10">
        <v>278.3</v>
      </c>
      <c r="E18" s="10">
        <v>264.2</v>
      </c>
      <c r="F18" s="11">
        <v>137.6</v>
      </c>
      <c r="G18" s="11">
        <v>277.66666666666669</v>
      </c>
      <c r="H18" s="9">
        <f t="shared" si="0"/>
        <v>290.5</v>
      </c>
      <c r="I18" s="9">
        <f t="shared" si="1"/>
        <v>264.2</v>
      </c>
      <c r="J18" s="9">
        <f t="shared" si="2"/>
        <v>26.300000000000011</v>
      </c>
    </row>
    <row r="19" spans="1:10" x14ac:dyDescent="0.25">
      <c r="A19" s="6">
        <v>2011</v>
      </c>
      <c r="B19" s="10">
        <v>260.39999999999998</v>
      </c>
      <c r="C19" s="10">
        <v>274.5</v>
      </c>
      <c r="D19" s="10">
        <v>265.3</v>
      </c>
      <c r="E19" s="10">
        <v>250.3</v>
      </c>
      <c r="F19" s="11">
        <v>130.30000000000001</v>
      </c>
      <c r="G19" s="11">
        <v>263.36666666666662</v>
      </c>
      <c r="H19" s="9">
        <f t="shared" si="0"/>
        <v>274.5</v>
      </c>
      <c r="I19" s="9">
        <f t="shared" si="1"/>
        <v>250.3</v>
      </c>
      <c r="J19" s="9">
        <f t="shared" si="2"/>
        <v>24.199999999999989</v>
      </c>
    </row>
    <row r="20" spans="1:10" x14ac:dyDescent="0.25">
      <c r="A20" s="6">
        <v>2012</v>
      </c>
      <c r="B20" s="10">
        <v>251.4</v>
      </c>
      <c r="C20" s="10">
        <v>274.89999999999998</v>
      </c>
      <c r="D20" s="10">
        <v>252.8</v>
      </c>
      <c r="E20" s="10">
        <v>236.3</v>
      </c>
      <c r="F20" s="11">
        <v>129.9</v>
      </c>
      <c r="G20" s="11">
        <v>254.66666666666666</v>
      </c>
      <c r="H20" s="9">
        <f t="shared" si="0"/>
        <v>274.89999999999998</v>
      </c>
      <c r="I20" s="9">
        <f t="shared" si="1"/>
        <v>236.3</v>
      </c>
      <c r="J20" s="9">
        <f t="shared" si="2"/>
        <v>38.599999999999966</v>
      </c>
    </row>
    <row r="21" spans="1:10" x14ac:dyDescent="0.25">
      <c r="A21" s="6">
        <v>2013</v>
      </c>
      <c r="B21" s="10">
        <v>238.2</v>
      </c>
      <c r="C21" s="10">
        <v>276.39999999999998</v>
      </c>
      <c r="D21" s="10">
        <v>250.3</v>
      </c>
      <c r="E21" s="10">
        <v>237.1</v>
      </c>
      <c r="F21" s="11">
        <v>128.19999999999999</v>
      </c>
      <c r="G21" s="11">
        <v>254.60000000000002</v>
      </c>
      <c r="H21" s="9">
        <f t="shared" si="0"/>
        <v>276.39999999999998</v>
      </c>
      <c r="I21" s="9">
        <f t="shared" si="1"/>
        <v>237.1</v>
      </c>
      <c r="J21" s="9">
        <f t="shared" si="2"/>
        <v>39.299999999999983</v>
      </c>
    </row>
    <row r="22" spans="1:10" x14ac:dyDescent="0.25">
      <c r="A22" s="20">
        <v>2014</v>
      </c>
      <c r="B22" s="10">
        <v>227.7</v>
      </c>
      <c r="C22" s="10">
        <v>261.2</v>
      </c>
      <c r="D22" s="10">
        <v>233.3</v>
      </c>
      <c r="E22" s="10">
        <v>220.1</v>
      </c>
      <c r="F22" s="11">
        <v>121.5</v>
      </c>
      <c r="G22" s="11">
        <v>238.20000000000002</v>
      </c>
      <c r="H22" s="9">
        <f t="shared" si="0"/>
        <v>261.2</v>
      </c>
      <c r="I22" s="9">
        <f t="shared" si="1"/>
        <v>220.1</v>
      </c>
      <c r="J22" s="9">
        <f t="shared" si="2"/>
        <v>41.099999999999994</v>
      </c>
    </row>
    <row r="23" spans="1:10" x14ac:dyDescent="0.25">
      <c r="A23" s="20">
        <v>2015</v>
      </c>
      <c r="B23" s="10">
        <v>233.6</v>
      </c>
      <c r="C23" s="10">
        <v>251</v>
      </c>
      <c r="D23" s="10">
        <v>227.3</v>
      </c>
      <c r="E23" s="10">
        <v>215.1</v>
      </c>
      <c r="F23" s="11">
        <v>120.4</v>
      </c>
      <c r="G23" s="11">
        <v>231.13333333333333</v>
      </c>
      <c r="H23" s="9">
        <f t="shared" si="0"/>
        <v>251</v>
      </c>
      <c r="I23" s="9">
        <f t="shared" si="1"/>
        <v>215.1</v>
      </c>
      <c r="J23" s="9">
        <f t="shared" si="2"/>
        <v>35.900000000000006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7</vt:i4>
      </vt:variant>
    </vt:vector>
  </HeadingPairs>
  <TitlesOfParts>
    <vt:vector size="14" baseType="lpstr">
      <vt:lpstr>IV.54 d</vt:lpstr>
      <vt:lpstr>IV.55 d</vt:lpstr>
      <vt:lpstr>IV.56 d</vt:lpstr>
      <vt:lpstr>IV.57 d</vt:lpstr>
      <vt:lpstr>IV. 58 d</vt:lpstr>
      <vt:lpstr>IV.59 d</vt:lpstr>
      <vt:lpstr>IV.60 d</vt:lpstr>
      <vt:lpstr>IV.54 ch</vt:lpstr>
      <vt:lpstr>IV.55 ch</vt:lpstr>
      <vt:lpstr>IV.56 ch</vt:lpstr>
      <vt:lpstr>IV.57 ch</vt:lpstr>
      <vt:lpstr>IV.58 ch</vt:lpstr>
      <vt:lpstr>IV.59 ch</vt:lpstr>
      <vt:lpstr>IV.60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Hausmann Róbert</dc:creator>
  <cp:lastModifiedBy>Szalai Ákos</cp:lastModifiedBy>
  <cp:lastPrinted>2017-07-14T17:50:57Z</cp:lastPrinted>
  <dcterms:created xsi:type="dcterms:W3CDTF">2017-07-12T14:17:51Z</dcterms:created>
  <dcterms:modified xsi:type="dcterms:W3CDTF">2017-10-06T16:56:34Z</dcterms:modified>
</cp:coreProperties>
</file>