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28800" windowHeight="12780" firstSheet="20" activeTab="25"/>
  </bookViews>
  <sheets>
    <sheet name="O_D1" sheetId="31" state="hidden" r:id="rId1"/>
    <sheet name="O_CH1" sheetId="43" state="hidden" r:id="rId2"/>
    <sheet name="IV.67 d" sheetId="47" r:id="rId3"/>
    <sheet name="IV.67 ch" sheetId="53" r:id="rId4"/>
    <sheet name="O_CH10_v2" sheetId="54" state="hidden" r:id="rId5"/>
    <sheet name="IV.68 d" sheetId="34" r:id="rId6"/>
    <sheet name="IV.68 ch" sheetId="38" r:id="rId7"/>
    <sheet name="IV.69 d" sheetId="49" r:id="rId8"/>
    <sheet name="IV.69 ch" sheetId="51" r:id="rId9"/>
    <sheet name="IV.70 d" sheetId="33" r:id="rId10"/>
    <sheet name="IV.70 ch" sheetId="40" r:id="rId11"/>
    <sheet name="IV.71 d" sheetId="32" r:id="rId12"/>
    <sheet name="IV.71 ch" sheetId="42" r:id="rId13"/>
    <sheet name="IV.72 d" sheetId="48" r:id="rId14"/>
    <sheet name="O_D11_ker" sheetId="57" state="hidden" r:id="rId15"/>
    <sheet name="IV.72 ch" sheetId="63" r:id="rId16"/>
    <sheet name="IV.73 d" sheetId="71" r:id="rId17"/>
    <sheet name="IV.73 ch" sheetId="72" r:id="rId18"/>
    <sheet name="IV.74 d" sheetId="73" r:id="rId19"/>
    <sheet name="IV.74 ch" sheetId="74" r:id="rId20"/>
    <sheet name="IV.75 d" sheetId="45" r:id="rId21"/>
    <sheet name="IV.75 ch" sheetId="50" r:id="rId22"/>
    <sheet name="IV.76 d" sheetId="36" r:id="rId23"/>
    <sheet name="IV.76 ch" sheetId="44" r:id="rId24"/>
    <sheet name="IV.77 d" sheetId="37" r:id="rId25"/>
    <sheet name="IV.77 ch" sheetId="41" r:id="rId26"/>
  </sheets>
  <externalReferences>
    <externalReference r:id="rId27"/>
  </externalReferences>
  <definedNames>
    <definedName name="lab">[1]torzs!$C$2:$C$5</definedName>
    <definedName name="poszt_1">[1]torzs!$A$2:$A$10</definedName>
    <definedName name="poszt_2">[1]torzs!$A$2:$A$11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8" l="1"/>
  <c r="H23" i="48"/>
  <c r="I22" i="48"/>
  <c r="H22" i="48"/>
  <c r="I21" i="48"/>
  <c r="H21" i="48"/>
  <c r="J21" i="48" s="1"/>
  <c r="I20" i="48"/>
  <c r="H20" i="48"/>
  <c r="I19" i="48"/>
  <c r="H19" i="48"/>
  <c r="I18" i="48"/>
  <c r="H18" i="48"/>
  <c r="I17" i="48"/>
  <c r="H17" i="48"/>
  <c r="I16" i="48"/>
  <c r="H16" i="48"/>
  <c r="I15" i="48"/>
  <c r="H15" i="48"/>
  <c r="I14" i="48"/>
  <c r="H14" i="48"/>
  <c r="I13" i="48"/>
  <c r="H13" i="48"/>
  <c r="J13" i="48" s="1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I23" i="36"/>
  <c r="H23" i="36"/>
  <c r="J23" i="36" s="1"/>
  <c r="I22" i="36"/>
  <c r="H22" i="36"/>
  <c r="I21" i="36"/>
  <c r="H21" i="36"/>
  <c r="J21" i="36" s="1"/>
  <c r="I20" i="36"/>
  <c r="H20" i="36"/>
  <c r="I19" i="36"/>
  <c r="H19" i="36"/>
  <c r="J19" i="36" s="1"/>
  <c r="I18" i="36"/>
  <c r="H18" i="36"/>
  <c r="J18" i="36" s="1"/>
  <c r="I17" i="36"/>
  <c r="H17" i="36"/>
  <c r="I16" i="36"/>
  <c r="H16" i="36"/>
  <c r="I15" i="36"/>
  <c r="H15" i="36"/>
  <c r="I14" i="36"/>
  <c r="H14" i="36"/>
  <c r="J14" i="36" s="1"/>
  <c r="I13" i="36"/>
  <c r="H13" i="36"/>
  <c r="I23" i="33"/>
  <c r="H23" i="33"/>
  <c r="J23" i="33" s="1"/>
  <c r="I22" i="33"/>
  <c r="H22" i="33"/>
  <c r="J22" i="33" s="1"/>
  <c r="I21" i="33"/>
  <c r="H21" i="33"/>
  <c r="J21" i="33" s="1"/>
  <c r="I20" i="33"/>
  <c r="H20" i="33"/>
  <c r="J20" i="33" s="1"/>
  <c r="I19" i="33"/>
  <c r="J19" i="33" s="1"/>
  <c r="H19" i="33"/>
  <c r="I18" i="33"/>
  <c r="H18" i="33"/>
  <c r="I17" i="33"/>
  <c r="H17" i="33"/>
  <c r="I16" i="33"/>
  <c r="H16" i="33"/>
  <c r="J16" i="33" s="1"/>
  <c r="I15" i="33"/>
  <c r="H15" i="33"/>
  <c r="I14" i="33"/>
  <c r="H14" i="33"/>
  <c r="J14" i="33" s="1"/>
  <c r="I13" i="33"/>
  <c r="H13" i="33"/>
  <c r="J13" i="33" s="1"/>
  <c r="L23" i="32"/>
  <c r="I23" i="32"/>
  <c r="H23" i="32"/>
  <c r="L22" i="32"/>
  <c r="I22" i="32"/>
  <c r="H22" i="32"/>
  <c r="J22" i="32" s="1"/>
  <c r="L21" i="32"/>
  <c r="I21" i="32"/>
  <c r="H21" i="32"/>
  <c r="L20" i="32"/>
  <c r="I20" i="32"/>
  <c r="H20" i="32"/>
  <c r="J20" i="32" s="1"/>
  <c r="L19" i="32"/>
  <c r="I19" i="32"/>
  <c r="H19" i="32"/>
  <c r="L18" i="32"/>
  <c r="I18" i="32"/>
  <c r="H18" i="32"/>
  <c r="J18" i="32" s="1"/>
  <c r="L17" i="32"/>
  <c r="I17" i="32"/>
  <c r="H17" i="32"/>
  <c r="L16" i="32"/>
  <c r="I16" i="32"/>
  <c r="H16" i="32"/>
  <c r="J16" i="32" s="1"/>
  <c r="L15" i="32"/>
  <c r="I15" i="32"/>
  <c r="H15" i="32"/>
  <c r="L14" i="32"/>
  <c r="I14" i="32"/>
  <c r="H14" i="32"/>
  <c r="J14" i="32" s="1"/>
  <c r="L13" i="32"/>
  <c r="I13" i="32"/>
  <c r="H13" i="32"/>
  <c r="I73" i="31"/>
  <c r="M22" i="31"/>
  <c r="J13" i="36" l="1"/>
  <c r="J17" i="36"/>
  <c r="J16" i="36"/>
  <c r="J15" i="36"/>
  <c r="J20" i="36"/>
  <c r="J22" i="36"/>
  <c r="J14" i="48"/>
  <c r="J16" i="48"/>
  <c r="J20" i="48"/>
  <c r="J22" i="48"/>
  <c r="J19" i="48"/>
  <c r="J18" i="48"/>
  <c r="J23" i="48"/>
  <c r="J15" i="48"/>
  <c r="J17" i="48"/>
  <c r="J13" i="32"/>
  <c r="J17" i="32"/>
  <c r="J21" i="32"/>
  <c r="J15" i="32"/>
  <c r="J19" i="32"/>
  <c r="J23" i="32"/>
  <c r="J15" i="33"/>
  <c r="J17" i="33"/>
  <c r="J18" i="33"/>
</calcChain>
</file>

<file path=xl/sharedStrings.xml><?xml version="1.0" encoding="utf-8"?>
<sst xmlns="http://schemas.openxmlformats.org/spreadsheetml/2006/main" count="447" uniqueCount="167">
  <si>
    <t>Magyarország</t>
  </si>
  <si>
    <t>MAX</t>
  </si>
  <si>
    <t>MIN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</si>
  <si>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</si>
  <si>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</si>
  <si>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</si>
  <si>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</si>
  <si>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</si>
  <si>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</si>
  <si>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</si>
  <si>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</si>
  <si>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</si>
  <si>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EU átlag</t>
  </si>
  <si>
    <t>V3 átlag</t>
  </si>
  <si>
    <t>Készítette:</t>
  </si>
  <si>
    <t>Cím:</t>
  </si>
  <si>
    <t>Megjegyzés:</t>
  </si>
  <si>
    <t>Forrás:</t>
  </si>
  <si>
    <t>Tengelyfelirat:</t>
  </si>
  <si>
    <t>Belgium</t>
  </si>
  <si>
    <t>Asztalos Péter</t>
  </si>
  <si>
    <t>Eurostat</t>
  </si>
  <si>
    <t xml:space="preserve"> </t>
  </si>
  <si>
    <t>Chile</t>
  </si>
  <si>
    <t>Costa Rica</t>
  </si>
  <si>
    <t>üres</t>
  </si>
  <si>
    <t>EU átlag -</t>
  </si>
  <si>
    <t>V3 átlag -</t>
  </si>
  <si>
    <t>Magyarország -</t>
  </si>
  <si>
    <t>OECD</t>
  </si>
  <si>
    <t>GDP arányában</t>
  </si>
  <si>
    <t>Állami oktatási kiadások</t>
  </si>
  <si>
    <t>alapfokú</t>
  </si>
  <si>
    <t>középfokú</t>
  </si>
  <si>
    <t>felsőfokú</t>
  </si>
  <si>
    <t>2012-ben módszertani változás, Magyarország 2014-ben módszertani változás</t>
  </si>
  <si>
    <t>ENSZ</t>
  </si>
  <si>
    <t>Tartalom</t>
  </si>
  <si>
    <t>n.a</t>
  </si>
  <si>
    <t>Összesen</t>
  </si>
  <si>
    <t>Állami oktatási kiadások a szakstatisztika alapján (2014)</t>
  </si>
  <si>
    <t>Title:</t>
  </si>
  <si>
    <t>Note:</t>
  </si>
  <si>
    <t>Source:</t>
  </si>
  <si>
    <t>IEA’s TIMSS &amp; PIRLS International Study Center</t>
  </si>
  <si>
    <t>Állami oktatási kiadások a COFOG besorolás alapján (2015)</t>
  </si>
  <si>
    <t>Legalább egy idegen nyelvet beszélők aránya (2011)</t>
  </si>
  <si>
    <t>Csehországban 2011-ben, Franciaországban 2013-ban, Magyarországon pedig 2015-ben volt olyan módszertani törés, amely jelentősen befolyásolta az eredményeket.</t>
  </si>
  <si>
    <t>Pénzügyi műveltség (2014-2016)</t>
  </si>
  <si>
    <t>A kora gyermekkori oktatásban részesülők aránya (2014)</t>
  </si>
  <si>
    <t>A PISA felmérések eredményei</t>
  </si>
  <si>
    <t>A TIMSS matematikai felmérés eredménye (2015)</t>
  </si>
  <si>
    <t>A korai iskolaelhagyók aránya</t>
  </si>
  <si>
    <t>A felsőfokú végezttséggel rendelkezők aránya 30-34 év közötti korosztályban</t>
  </si>
  <si>
    <t>Az élethosszig tartó tanulásban való részvétel</t>
  </si>
  <si>
    <t>At age 3</t>
  </si>
  <si>
    <t>At age 4</t>
  </si>
  <si>
    <t>Switzerland</t>
  </si>
  <si>
    <t>Turkey</t>
  </si>
  <si>
    <t>United States</t>
  </si>
  <si>
    <t>Mexico</t>
  </si>
  <si>
    <t>Ireland</t>
  </si>
  <si>
    <t>Brazil</t>
  </si>
  <si>
    <t>Poland</t>
  </si>
  <si>
    <t>Slovak Republic</t>
  </si>
  <si>
    <t>Finland</t>
  </si>
  <si>
    <t>Czech Republic</t>
  </si>
  <si>
    <t>Luxembourg</t>
  </si>
  <si>
    <t>Australia</t>
  </si>
  <si>
    <t>Austria</t>
  </si>
  <si>
    <t>OECD average</t>
  </si>
  <si>
    <t>Portugal</t>
  </si>
  <si>
    <t>Lithuania</t>
  </si>
  <si>
    <t>Russian Federation</t>
  </si>
  <si>
    <t>Hungary</t>
  </si>
  <si>
    <t>Netherlands</t>
  </si>
  <si>
    <t>Japan</t>
  </si>
  <si>
    <t>Slovenia</t>
  </si>
  <si>
    <t>United Kingdom</t>
  </si>
  <si>
    <t>Latvia</t>
  </si>
  <si>
    <t>New Zealand</t>
  </si>
  <si>
    <t>Korea</t>
  </si>
  <si>
    <t>Italy</t>
  </si>
  <si>
    <t>Sweden</t>
  </si>
  <si>
    <t>Germany</t>
  </si>
  <si>
    <t>Norway</t>
  </si>
  <si>
    <t>Spain</t>
  </si>
  <si>
    <t>Denmark</t>
  </si>
  <si>
    <t>Israel</t>
  </si>
  <si>
    <t>France</t>
  </si>
  <si>
    <t>V3 average</t>
  </si>
  <si>
    <t>EU average</t>
  </si>
  <si>
    <t>Results of PISA tests</t>
  </si>
  <si>
    <t>Mathematics</t>
  </si>
  <si>
    <t>Science</t>
  </si>
  <si>
    <t>Reading</t>
  </si>
  <si>
    <t>Kuwait</t>
  </si>
  <si>
    <t>South Africa</t>
  </si>
  <si>
    <t>Morocco</t>
  </si>
  <si>
    <t>Saudi Arabia</t>
  </si>
  <si>
    <t>Jordan</t>
  </si>
  <si>
    <t>Indonesia</t>
  </si>
  <si>
    <t>Oman</t>
  </si>
  <si>
    <t>Iran, Islamic Rep. of</t>
  </si>
  <si>
    <t>Qatar</t>
  </si>
  <si>
    <t>Bahrain</t>
  </si>
  <si>
    <t>United Arab Emirates</t>
  </si>
  <si>
    <t>Georgia</t>
  </si>
  <si>
    <t>Croatia</t>
  </si>
  <si>
    <t>Canada</t>
  </si>
  <si>
    <t>Serbia</t>
  </si>
  <si>
    <t>Cyprus</t>
  </si>
  <si>
    <t>Bulgaria</t>
  </si>
  <si>
    <t>Kazakhstan</t>
  </si>
  <si>
    <t>England</t>
  </si>
  <si>
    <t>Belgium (Flemish)</t>
  </si>
  <si>
    <t>Northern Ireland</t>
  </si>
  <si>
    <t>Chinese Taipei</t>
  </si>
  <si>
    <t>Korea, Rep. of</t>
  </si>
  <si>
    <t>Hong Kong SAR</t>
  </si>
  <si>
    <t>Singapore</t>
  </si>
  <si>
    <t>Fourth Grade</t>
  </si>
  <si>
    <t>Eighth Grade</t>
  </si>
  <si>
    <t>TIMSS Scale Centerpoint</t>
  </si>
  <si>
    <t>Early leavers from education and training</t>
  </si>
  <si>
    <t>Slovakia</t>
  </si>
  <si>
    <t>V3 range</t>
  </si>
  <si>
    <t>Average target of V3 countries in 2020</t>
  </si>
  <si>
    <t>Target of the EU and Hungary in 2020</t>
  </si>
  <si>
    <t>Tertiary educational attainment, age group 30-34</t>
  </si>
  <si>
    <t>Target of the EU in 2020</t>
  </si>
  <si>
    <t>Target of Hungary in 2020</t>
  </si>
  <si>
    <t>A természettudományos, műszaki és infokommunikációs szakokon végzettek aránya az összes felsőfokú diplomáson belül</t>
  </si>
  <si>
    <t>UN</t>
  </si>
  <si>
    <t>Public expenditure on education by education level (2014)</t>
  </si>
  <si>
    <t>Early childhood education</t>
  </si>
  <si>
    <t>Tertiary education</t>
  </si>
  <si>
    <t>Not elsewhere classified</t>
  </si>
  <si>
    <t xml:space="preserve">Upper secondary education </t>
  </si>
  <si>
    <t>Alltogether</t>
  </si>
  <si>
    <t xml:space="preserve">Primary and lower secondary education  </t>
  </si>
  <si>
    <t>Public expenditure on education based on COFOG classification (2015)</t>
  </si>
  <si>
    <t>Romania</t>
  </si>
  <si>
    <t>Greece</t>
  </si>
  <si>
    <t>Malta</t>
  </si>
  <si>
    <t>Estonia</t>
  </si>
  <si>
    <t>From 25 to 64 years</t>
  </si>
  <si>
    <t xml:space="preserve">From 25 to 34 years </t>
  </si>
  <si>
    <t>There was a methodological break in the Czech Republic in 2011, in France in 2013 and in Hungary in 2015, which had a significant impact on the results.</t>
  </si>
  <si>
    <t>Adult financial literacy (2014-2016)</t>
  </si>
  <si>
    <t>Belorus</t>
  </si>
  <si>
    <t>Malaysia</t>
  </si>
  <si>
    <t>Albania</t>
  </si>
  <si>
    <t>Thailand</t>
  </si>
  <si>
    <t>British Virgin Islands</t>
  </si>
  <si>
    <t>Average, all countries</t>
  </si>
  <si>
    <t>New Zeland</t>
  </si>
  <si>
    <t>Hong Kong, China</t>
  </si>
  <si>
    <t>Knowledge</t>
  </si>
  <si>
    <t>Behaviour</t>
  </si>
  <si>
    <t>Attitude</t>
  </si>
  <si>
    <t>Results of TIMSS test - Mathematics (2015)</t>
  </si>
  <si>
    <t>Ratio of graduates from engineering, natural sciences and ICT</t>
  </si>
  <si>
    <t>Public expenditure on education by COFOG classification (2015)</t>
  </si>
  <si>
    <t>Proportion of those who speak at least one foreign language (2011)</t>
  </si>
  <si>
    <t>Participation in lifelong learning</t>
  </si>
  <si>
    <t>Enrollment rate in early childhood education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</si>
</sst>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"/>
    <numFmt numFmtId="166" formatCode="#,##0.0"/>
    <numFmt numFmtId="167" formatCode="_-* #,##0.00\ _D_M_-;\-* #,##0.00\ _D_M_-;_-* &quot;-&quot;??\ _D_M_-;_-@_-"/>
  </numFmts>
  <fonts count="84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57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8"/>
      <name val="Arial"/>
      <family val="2"/>
    </font>
    <font>
      <sz val="11"/>
      <name val="Arial"/>
      <family val="2"/>
      <charset val="238"/>
    </font>
    <font>
      <sz val="7.5"/>
      <name val="Myriad Pro"/>
      <family val="2"/>
    </font>
    <font>
      <sz val="10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MS Sans Serif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2"/>
      <charset val="238"/>
    </font>
    <font>
      <b/>
      <sz val="11"/>
      <name val="Calibr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90">
    <xf numFmtId="0" fontId="0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6" applyNumberFormat="0" applyAlignment="0" applyProtection="0"/>
    <xf numFmtId="0" fontId="27" fillId="7" borderId="7" applyNumberFormat="0" applyAlignment="0" applyProtection="0"/>
    <xf numFmtId="0" fontId="28" fillId="7" borderId="6" applyNumberFormat="0" applyAlignment="0" applyProtection="0"/>
    <xf numFmtId="0" fontId="29" fillId="0" borderId="8" applyNumberFormat="0" applyFill="0" applyAlignment="0" applyProtection="0"/>
    <xf numFmtId="0" fontId="30" fillId="8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3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3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3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3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3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36" fillId="0" borderId="0" applyNumberFormat="0" applyFill="0" applyBorder="0" applyAlignment="0" applyProtection="0"/>
    <xf numFmtId="0" fontId="35" fillId="0" borderId="0"/>
    <xf numFmtId="0" fontId="14" fillId="9" borderId="10" applyNumberFormat="0" applyFont="0" applyAlignment="0" applyProtection="0"/>
    <xf numFmtId="0" fontId="38" fillId="0" borderId="0"/>
    <xf numFmtId="0" fontId="35" fillId="0" borderId="0"/>
    <xf numFmtId="0" fontId="39" fillId="0" borderId="14" applyFill="0">
      <alignment horizontal="left" vertical="center"/>
    </xf>
    <xf numFmtId="0" fontId="41" fillId="0" borderId="0"/>
    <xf numFmtId="0" fontId="41" fillId="0" borderId="0"/>
    <xf numFmtId="0" fontId="43" fillId="0" borderId="0"/>
    <xf numFmtId="0" fontId="40" fillId="0" borderId="0"/>
    <xf numFmtId="0" fontId="41" fillId="0" borderId="0"/>
    <xf numFmtId="0" fontId="40" fillId="0" borderId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65" fillId="13" borderId="0" applyNumberFormat="0" applyBorder="0" applyAlignment="0" applyProtection="0"/>
    <xf numFmtId="0" fontId="65" fillId="17" borderId="0" applyNumberFormat="0" applyBorder="0" applyAlignment="0" applyProtection="0"/>
    <xf numFmtId="0" fontId="65" fillId="21" borderId="0" applyNumberFormat="0" applyBorder="0" applyAlignment="0" applyProtection="0"/>
    <xf numFmtId="0" fontId="65" fillId="25" borderId="0" applyNumberFormat="0" applyBorder="0" applyAlignment="0" applyProtection="0"/>
    <xf numFmtId="0" fontId="65" fillId="29" borderId="0" applyNumberFormat="0" applyBorder="0" applyAlignment="0" applyProtection="0"/>
    <xf numFmtId="0" fontId="65" fillId="33" borderId="0" applyNumberFormat="0" applyBorder="0" applyAlignment="0" applyProtection="0"/>
    <xf numFmtId="0" fontId="65" fillId="10" borderId="0" applyNumberFormat="0" applyBorder="0" applyAlignment="0" applyProtection="0"/>
    <xf numFmtId="0" fontId="65" fillId="14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6" borderId="0" applyNumberFormat="0" applyBorder="0" applyAlignment="0" applyProtection="0"/>
    <xf numFmtId="0" fontId="65" fillId="30" borderId="0" applyNumberFormat="0" applyBorder="0" applyAlignment="0" applyProtection="0"/>
    <xf numFmtId="0" fontId="66" fillId="4" borderId="0" applyNumberFormat="0" applyBorder="0" applyAlignment="0" applyProtection="0"/>
    <xf numFmtId="0" fontId="37" fillId="36" borderId="19"/>
    <xf numFmtId="0" fontId="45" fillId="37" borderId="20">
      <alignment horizontal="right" vertical="top" wrapText="1"/>
    </xf>
    <xf numFmtId="0" fontId="67" fillId="7" borderId="6" applyNumberFormat="0" applyAlignment="0" applyProtection="0"/>
    <xf numFmtId="0" fontId="37" fillId="0" borderId="16"/>
    <xf numFmtId="0" fontId="68" fillId="8" borderId="9" applyNumberFormat="0" applyAlignment="0" applyProtection="0"/>
    <xf numFmtId="0" fontId="46" fillId="38" borderId="0">
      <alignment horizontal="center"/>
    </xf>
    <xf numFmtId="0" fontId="47" fillId="38" borderId="0">
      <alignment horizontal="center" vertical="center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0" fillId="39" borderId="0">
      <alignment horizontal="center" wrapText="1"/>
    </xf>
    <xf numFmtId="0" fontId="48" fillId="38" borderId="0">
      <alignment horizontal="center"/>
    </xf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9" fillId="0" borderId="0">
      <alignment horizontal="right" vertical="top"/>
    </xf>
    <xf numFmtId="0" fontId="50" fillId="35" borderId="19" applyBorder="0">
      <protection locked="0"/>
    </xf>
    <xf numFmtId="167" fontId="40" fillId="0" borderId="0" applyFont="0" applyFill="0" applyBorder="0" applyAlignment="0" applyProtection="0"/>
    <xf numFmtId="0" fontId="51" fillId="35" borderId="19">
      <protection locked="0"/>
    </xf>
    <xf numFmtId="0" fontId="40" fillId="35" borderId="16"/>
    <xf numFmtId="0" fontId="40" fillId="38" borderId="0"/>
    <xf numFmtId="0" fontId="69" fillId="0" borderId="0" applyNumberFormat="0" applyFill="0" applyBorder="0" applyAlignment="0" applyProtection="0"/>
    <xf numFmtId="0" fontId="52" fillId="38" borderId="16">
      <alignment horizontal="left"/>
    </xf>
    <xf numFmtId="0" fontId="53" fillId="38" borderId="0">
      <alignment horizontal="left"/>
    </xf>
    <xf numFmtId="0" fontId="54" fillId="38" borderId="0">
      <alignment horizontal="left"/>
    </xf>
    <xf numFmtId="0" fontId="53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3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54" fillId="38" borderId="0">
      <alignment horizontal="left"/>
    </xf>
    <xf numFmtId="0" fontId="70" fillId="3" borderId="0" applyNumberFormat="0" applyBorder="0" applyAlignment="0" applyProtection="0"/>
    <xf numFmtId="0" fontId="45" fillId="40" borderId="0">
      <alignment horizontal="right" vertical="top" textRotation="90" wrapText="1"/>
    </xf>
    <xf numFmtId="0" fontId="71" fillId="0" borderId="3" applyNumberFormat="0" applyFill="0" applyAlignment="0" applyProtection="0"/>
    <xf numFmtId="0" fontId="72" fillId="0" borderId="4" applyNumberFormat="0" applyFill="0" applyAlignment="0" applyProtection="0"/>
    <xf numFmtId="0" fontId="73" fillId="0" borderId="5" applyNumberFormat="0" applyFill="0" applyAlignment="0" applyProtection="0"/>
    <xf numFmtId="0" fontId="7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6" borderId="6" applyNumberFormat="0" applyAlignment="0" applyProtection="0"/>
    <xf numFmtId="0" fontId="44" fillId="39" borderId="0">
      <alignment horizontal="center"/>
    </xf>
    <xf numFmtId="0" fontId="44" fillId="39" borderId="0">
      <alignment horizontal="center"/>
    </xf>
    <xf numFmtId="0" fontId="40" fillId="38" borderId="16">
      <alignment horizontal="centerContinuous" wrapText="1"/>
    </xf>
    <xf numFmtId="0" fontId="56" fillId="41" borderId="0">
      <alignment horizontal="center" wrapText="1"/>
    </xf>
    <xf numFmtId="0" fontId="57" fillId="38" borderId="15">
      <alignment wrapText="1"/>
    </xf>
    <xf numFmtId="0" fontId="37" fillId="38" borderId="15">
      <alignment wrapText="1"/>
    </xf>
    <xf numFmtId="0" fontId="57" fillId="38" borderId="15">
      <alignment wrapText="1"/>
    </xf>
    <xf numFmtId="0" fontId="37" fillId="38" borderId="15">
      <alignment wrapText="1"/>
    </xf>
    <xf numFmtId="0" fontId="57" fillId="38" borderId="15">
      <alignment wrapText="1"/>
    </xf>
    <xf numFmtId="0" fontId="57" fillId="38" borderId="17"/>
    <xf numFmtId="0" fontId="37" fillId="38" borderId="17"/>
    <xf numFmtId="0" fontId="57" fillId="38" borderId="17"/>
    <xf numFmtId="0" fontId="37" fillId="38" borderId="17"/>
    <xf numFmtId="0" fontId="57" fillId="38" borderId="17"/>
    <xf numFmtId="0" fontId="57" fillId="38" borderId="2"/>
    <xf numFmtId="0" fontId="37" fillId="38" borderId="2"/>
    <xf numFmtId="0" fontId="57" fillId="38" borderId="2"/>
    <xf numFmtId="0" fontId="37" fillId="38" borderId="2"/>
    <xf numFmtId="0" fontId="57" fillId="38" borderId="2"/>
    <xf numFmtId="0" fontId="37" fillId="38" borderId="18">
      <alignment horizontal="center" wrapText="1"/>
    </xf>
    <xf numFmtId="0" fontId="76" fillId="0" borderId="8" applyNumberFormat="0" applyFill="0" applyAlignment="0" applyProtection="0"/>
    <xf numFmtId="0" fontId="40" fillId="0" borderId="0" applyFont="0" applyFill="0" applyBorder="0" applyAlignment="0" applyProtection="0"/>
    <xf numFmtId="0" fontId="77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0" borderId="0"/>
    <xf numFmtId="0" fontId="58" fillId="0" borderId="0"/>
    <xf numFmtId="0" fontId="1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 applyNumberFormat="0" applyFill="0" applyBorder="0" applyAlignment="0" applyProtection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 applyNumberFormat="0" applyFill="0" applyBorder="0" applyAlignment="0" applyProtection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16" fillId="0" borderId="0"/>
    <xf numFmtId="0" fontId="16" fillId="0" borderId="0"/>
    <xf numFmtId="0" fontId="4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43" fillId="0" borderId="0"/>
    <xf numFmtId="0" fontId="43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43" fillId="0" borderId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 applyNumberFormat="0" applyFill="0" applyBorder="0" applyAlignment="0" applyProtection="0"/>
    <xf numFmtId="0" fontId="43" fillId="0" borderId="0"/>
    <xf numFmtId="0" fontId="43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16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54" fillId="9" borderId="10" applyNumberFormat="0" applyFont="0" applyAlignment="0" applyProtection="0"/>
    <xf numFmtId="0" fontId="54" fillId="9" borderId="10" applyNumberFormat="0" applyFont="0" applyAlignment="0" applyProtection="0"/>
    <xf numFmtId="0" fontId="54" fillId="42" borderId="21" applyNumberFormat="0" applyFont="0" applyAlignment="0" applyProtection="0"/>
    <xf numFmtId="0" fontId="78" fillId="7" borderId="7" applyNumberFormat="0" applyAlignment="0" applyProtection="0"/>
    <xf numFmtId="0" fontId="40" fillId="0" borderId="0" applyNumberForma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NumberFormat="0" applyFont="0" applyFill="0" applyBorder="0" applyAlignment="0" applyProtection="0"/>
    <xf numFmtId="0" fontId="37" fillId="38" borderId="16"/>
    <xf numFmtId="0" fontId="47" fillId="38" borderId="0">
      <alignment horizontal="right"/>
    </xf>
    <xf numFmtId="0" fontId="59" fillId="41" borderId="0">
      <alignment horizontal="center"/>
    </xf>
    <xf numFmtId="0" fontId="60" fillId="40" borderId="16">
      <alignment horizontal="left" vertical="top" wrapText="1"/>
    </xf>
    <xf numFmtId="0" fontId="61" fillId="40" borderId="22">
      <alignment horizontal="left" vertical="top" wrapText="1"/>
    </xf>
    <xf numFmtId="0" fontId="60" fillId="40" borderId="23">
      <alignment horizontal="left" vertical="top" wrapText="1"/>
    </xf>
    <xf numFmtId="0" fontId="60" fillId="40" borderId="22">
      <alignment horizontal="left" vertical="top"/>
    </xf>
    <xf numFmtId="37" fontId="62" fillId="0" borderId="0"/>
    <xf numFmtId="0" fontId="63" fillId="0" borderId="24"/>
    <xf numFmtId="0" fontId="64" fillId="0" borderId="0"/>
    <xf numFmtId="0" fontId="46" fillId="38" borderId="0">
      <alignment horizontal="center"/>
    </xf>
    <xf numFmtId="0" fontId="42" fillId="38" borderId="0"/>
    <xf numFmtId="0" fontId="79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8" fillId="0" borderId="0"/>
    <xf numFmtId="0" fontId="43" fillId="0" borderId="0"/>
    <xf numFmtId="0" fontId="41" fillId="0" borderId="0"/>
    <xf numFmtId="0" fontId="10" fillId="0" borderId="0"/>
    <xf numFmtId="0" fontId="11" fillId="0" borderId="0"/>
    <xf numFmtId="0" fontId="9" fillId="0" borderId="0"/>
  </cellStyleXfs>
  <cellXfs count="76">
    <xf numFmtId="0" fontId="0" fillId="0" borderId="0" xfId="0"/>
    <xf numFmtId="0" fontId="17" fillId="0" borderId="0" xfId="2" applyBorder="1"/>
    <xf numFmtId="0" fontId="17" fillId="0" borderId="2" xfId="2" applyFill="1" applyBorder="1"/>
    <xf numFmtId="0" fontId="15" fillId="0" borderId="0" xfId="4"/>
    <xf numFmtId="0" fontId="35" fillId="34" borderId="12" xfId="0" applyNumberFormat="1" applyFont="1" applyFill="1" applyBorder="1" applyAlignment="1"/>
    <xf numFmtId="165" fontId="0" fillId="0" borderId="0" xfId="0" applyNumberFormat="1"/>
    <xf numFmtId="0" fontId="13" fillId="0" borderId="0" xfId="4" applyFont="1"/>
    <xf numFmtId="0" fontId="0" fillId="0" borderId="0" xfId="0" applyFill="1"/>
    <xf numFmtId="0" fontId="35" fillId="34" borderId="0" xfId="0" applyNumberFormat="1" applyFont="1" applyFill="1" applyBorder="1" applyAlignment="1"/>
    <xf numFmtId="165" fontId="0" fillId="0" borderId="0" xfId="0" applyNumberFormat="1" applyFill="1"/>
    <xf numFmtId="0" fontId="33" fillId="0" borderId="0" xfId="0" applyFont="1"/>
    <xf numFmtId="166" fontId="0" fillId="0" borderId="0" xfId="0" applyNumberFormat="1"/>
    <xf numFmtId="0" fontId="18" fillId="0" borderId="0" xfId="3"/>
    <xf numFmtId="166" fontId="0" fillId="2" borderId="0" xfId="0" applyNumberFormat="1" applyFill="1"/>
    <xf numFmtId="0" fontId="12" fillId="0" borderId="0" xfId="4" applyFont="1"/>
    <xf numFmtId="0" fontId="8" fillId="0" borderId="0" xfId="325" applyFont="1"/>
    <xf numFmtId="0" fontId="8" fillId="0" borderId="0" xfId="367" applyFont="1" applyFill="1" applyBorder="1"/>
    <xf numFmtId="0" fontId="0" fillId="0" borderId="1" xfId="0" applyBorder="1"/>
    <xf numFmtId="0" fontId="7" fillId="0" borderId="0" xfId="4" applyFont="1"/>
    <xf numFmtId="0" fontId="7" fillId="0" borderId="0" xfId="0" applyFont="1"/>
    <xf numFmtId="0" fontId="7" fillId="0" borderId="1" xfId="0" applyFont="1" applyBorder="1"/>
    <xf numFmtId="1" fontId="7" fillId="0" borderId="0" xfId="0" applyNumberFormat="1" applyFont="1"/>
    <xf numFmtId="0" fontId="33" fillId="0" borderId="0" xfId="0" applyFont="1" applyBorder="1" applyAlignment="1">
      <alignment horizontal="left" vertical="center"/>
    </xf>
    <xf numFmtId="1" fontId="7" fillId="0" borderId="1" xfId="0" applyNumberFormat="1" applyFont="1" applyBorder="1"/>
    <xf numFmtId="0" fontId="33" fillId="0" borderId="1" xfId="0" applyFont="1" applyBorder="1"/>
    <xf numFmtId="1" fontId="33" fillId="0" borderId="1" xfId="0" applyNumberFormat="1" applyFont="1" applyBorder="1"/>
    <xf numFmtId="0" fontId="7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7" fillId="0" borderId="1" xfId="0" applyFont="1" applyFill="1" applyBorder="1"/>
    <xf numFmtId="165" fontId="7" fillId="0" borderId="1" xfId="0" applyNumberFormat="1" applyFont="1" applyFill="1" applyBorder="1"/>
    <xf numFmtId="0" fontId="33" fillId="0" borderId="1" xfId="0" applyFont="1" applyFill="1" applyBorder="1"/>
    <xf numFmtId="1" fontId="33" fillId="0" borderId="1" xfId="0" applyNumberFormat="1" applyFont="1" applyFill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7" fillId="0" borderId="1" xfId="1" applyNumberFormat="1" applyFont="1" applyFill="1" applyBorder="1"/>
    <xf numFmtId="2" fontId="7" fillId="0" borderId="1" xfId="1" applyNumberFormat="1" applyFont="1" applyBorder="1" applyAlignment="1">
      <alignment horizontal="center"/>
    </xf>
    <xf numFmtId="0" fontId="7" fillId="0" borderId="1" xfId="1" applyFont="1" applyFill="1" applyBorder="1"/>
    <xf numFmtId="0" fontId="7" fillId="0" borderId="0" xfId="0" applyFont="1" applyFill="1"/>
    <xf numFmtId="0" fontId="7" fillId="0" borderId="0" xfId="1788" applyFont="1"/>
    <xf numFmtId="165" fontId="82" fillId="0" borderId="1" xfId="0" applyNumberFormat="1" applyFont="1" applyFill="1" applyBorder="1"/>
    <xf numFmtId="0" fontId="33" fillId="0" borderId="1" xfId="0" applyFont="1" applyFill="1" applyBorder="1" applyAlignment="1">
      <alignment horizontal="center"/>
    </xf>
    <xf numFmtId="0" fontId="83" fillId="0" borderId="1" xfId="49" applyNumberFormat="1" applyFont="1" applyFill="1" applyBorder="1" applyAlignment="1"/>
    <xf numFmtId="165" fontId="33" fillId="0" borderId="1" xfId="0" applyNumberFormat="1" applyFont="1" applyFill="1" applyBorder="1"/>
    <xf numFmtId="0" fontId="7" fillId="0" borderId="0" xfId="0" applyFont="1" applyFill="1" applyBorder="1"/>
    <xf numFmtId="166" fontId="8" fillId="0" borderId="1" xfId="0" applyNumberFormat="1" applyFont="1" applyFill="1" applyBorder="1" applyAlignment="1"/>
    <xf numFmtId="165" fontId="7" fillId="0" borderId="1" xfId="0" applyNumberFormat="1" applyFont="1" applyBorder="1"/>
    <xf numFmtId="166" fontId="83" fillId="0" borderId="1" xfId="0" applyNumberFormat="1" applyFont="1" applyFill="1" applyBorder="1" applyAlignment="1"/>
    <xf numFmtId="165" fontId="33" fillId="0" borderId="1" xfId="0" applyNumberFormat="1" applyFont="1" applyBorder="1"/>
    <xf numFmtId="166" fontId="7" fillId="0" borderId="1" xfId="0" applyNumberFormat="1" applyFont="1" applyFill="1" applyBorder="1"/>
    <xf numFmtId="166" fontId="7" fillId="0" borderId="0" xfId="0" applyNumberFormat="1" applyFont="1"/>
    <xf numFmtId="166" fontId="7" fillId="0" borderId="13" xfId="0" applyNumberFormat="1" applyFont="1" applyBorder="1"/>
    <xf numFmtId="166" fontId="33" fillId="0" borderId="1" xfId="0" applyNumberFormat="1" applyFont="1" applyFill="1" applyBorder="1"/>
    <xf numFmtId="165" fontId="0" fillId="0" borderId="1" xfId="0" applyNumberFormat="1" applyBorder="1"/>
    <xf numFmtId="165" fontId="82" fillId="0" borderId="1" xfId="0" applyNumberFormat="1" applyFont="1" applyBorder="1"/>
    <xf numFmtId="0" fontId="81" fillId="0" borderId="1" xfId="0" applyFont="1" applyBorder="1"/>
    <xf numFmtId="0" fontId="6" fillId="0" borderId="0" xfId="4" applyFont="1"/>
    <xf numFmtId="0" fontId="6" fillId="0" borderId="0" xfId="0" applyFont="1"/>
    <xf numFmtId="2" fontId="7" fillId="0" borderId="1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0" xfId="4" applyFont="1"/>
    <xf numFmtId="0" fontId="4" fillId="0" borderId="0" xfId="1788" applyFont="1"/>
    <xf numFmtId="0" fontId="5" fillId="0" borderId="1" xfId="49" applyNumberFormat="1" applyFont="1" applyFill="1" applyBorder="1" applyAlignment="1"/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6" fontId="4" fillId="0" borderId="1" xfId="0" applyNumberFormat="1" applyFont="1" applyFill="1" applyBorder="1"/>
    <xf numFmtId="0" fontId="3" fillId="0" borderId="0" xfId="0" applyFont="1"/>
    <xf numFmtId="0" fontId="3" fillId="0" borderId="0" xfId="4" applyFont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</cellXfs>
  <cellStyles count="1790">
    <cellStyle name="20% - Accent1" xfId="22" builtinId="30" customBuiltin="1"/>
    <cellStyle name="20% - Accent1 2" xfId="58"/>
    <cellStyle name="20% - Accent2" xfId="26" builtinId="34" customBuiltin="1"/>
    <cellStyle name="20% - Accent2 2" xfId="59"/>
    <cellStyle name="20% - Accent3" xfId="30" builtinId="38" customBuiltin="1"/>
    <cellStyle name="20% - Accent3 2" xfId="60"/>
    <cellStyle name="20% - Accent4" xfId="34" builtinId="42" customBuiltin="1"/>
    <cellStyle name="20% - Accent4 2" xfId="61"/>
    <cellStyle name="20% - Accent5" xfId="38" builtinId="46" customBuiltin="1"/>
    <cellStyle name="20% - Accent5 2" xfId="62"/>
    <cellStyle name="20% - Accent6" xfId="42" builtinId="50" customBuiltin="1"/>
    <cellStyle name="20% - Accent6 2" xfId="63"/>
    <cellStyle name="40% - Accent1" xfId="23" builtinId="31" customBuiltin="1"/>
    <cellStyle name="40% - Accent1 2" xfId="64"/>
    <cellStyle name="40% - Accent2" xfId="27" builtinId="35" customBuiltin="1"/>
    <cellStyle name="40% - Accent2 2" xfId="65"/>
    <cellStyle name="40% - Accent3" xfId="31" builtinId="39" customBuiltin="1"/>
    <cellStyle name="40% - Accent3 2" xfId="66"/>
    <cellStyle name="40% - Accent4" xfId="35" builtinId="43" customBuiltin="1"/>
    <cellStyle name="40% - Accent4 2" xfId="67"/>
    <cellStyle name="40% - Accent5" xfId="39" builtinId="47" customBuiltin="1"/>
    <cellStyle name="40% - Accent5 2" xfId="68"/>
    <cellStyle name="40% - Accent6" xfId="43" builtinId="51" customBuiltin="1"/>
    <cellStyle name="40% - Accent6 2" xfId="69"/>
    <cellStyle name="60% - Accent1" xfId="24" builtinId="32" customBuiltin="1"/>
    <cellStyle name="60% - Accent1 2" xfId="70"/>
    <cellStyle name="60% - Accent2" xfId="28" builtinId="36" customBuiltin="1"/>
    <cellStyle name="60% - Accent2 2" xfId="71"/>
    <cellStyle name="60% - Accent3" xfId="32" builtinId="40" customBuiltin="1"/>
    <cellStyle name="60% - Accent3 2" xfId="72"/>
    <cellStyle name="60% - Accent4" xfId="36" builtinId="44" customBuiltin="1"/>
    <cellStyle name="60% - Accent4 2" xfId="73"/>
    <cellStyle name="60% - Accent5" xfId="40" builtinId="48" customBuiltin="1"/>
    <cellStyle name="60% - Accent5 2" xfId="74"/>
    <cellStyle name="60% - Accent6" xfId="44" builtinId="52" customBuiltin="1"/>
    <cellStyle name="60% - Accent6 2" xfId="75"/>
    <cellStyle name="Accent1" xfId="21" builtinId="29" customBuiltin="1"/>
    <cellStyle name="Accent1 2" xfId="76"/>
    <cellStyle name="Accent2" xfId="25" builtinId="33" customBuiltin="1"/>
    <cellStyle name="Accent2 2" xfId="77"/>
    <cellStyle name="Accent3" xfId="29" builtinId="37" customBuiltin="1"/>
    <cellStyle name="Accent3 2" xfId="78"/>
    <cellStyle name="Accent4" xfId="33" builtinId="41" customBuiltin="1"/>
    <cellStyle name="Accent4 2" xfId="79"/>
    <cellStyle name="Accent5" xfId="37" builtinId="45" customBuiltin="1"/>
    <cellStyle name="Accent5 2" xfId="80"/>
    <cellStyle name="Accent6" xfId="41" builtinId="49" customBuiltin="1"/>
    <cellStyle name="Accent6 2" xfId="81"/>
    <cellStyle name="Bad" xfId="11" builtinId="27" customBuiltin="1"/>
    <cellStyle name="Bad 2" xfId="82"/>
    <cellStyle name="bin" xfId="83"/>
    <cellStyle name="blue" xfId="84"/>
    <cellStyle name="Calculation" xfId="15" builtinId="22" customBuiltin="1"/>
    <cellStyle name="Calculation 2" xfId="85"/>
    <cellStyle name="cell" xfId="86"/>
    <cellStyle name="Check Cell" xfId="17" builtinId="23" customBuiltin="1"/>
    <cellStyle name="Check Cell 2" xfId="87"/>
    <cellStyle name="Col&amp;RowHeadings" xfId="88"/>
    <cellStyle name="ColCodes" xfId="89"/>
    <cellStyle name="ColTitles" xfId="90"/>
    <cellStyle name="ColTitles 10" xfId="91"/>
    <cellStyle name="ColTitles 10 2" xfId="92"/>
    <cellStyle name="ColTitles 11" xfId="93"/>
    <cellStyle name="ColTitles 11 2" xfId="94"/>
    <cellStyle name="ColTitles 12" xfId="95"/>
    <cellStyle name="ColTitles 13" xfId="96"/>
    <cellStyle name="ColTitles 2" xfId="97"/>
    <cellStyle name="ColTitles 2 2" xfId="98"/>
    <cellStyle name="ColTitles 3" xfId="99"/>
    <cellStyle name="ColTitles 3 2" xfId="100"/>
    <cellStyle name="ColTitles 4" xfId="101"/>
    <cellStyle name="ColTitles 4 2" xfId="102"/>
    <cellStyle name="ColTitles 5" xfId="103"/>
    <cellStyle name="ColTitles 5 2" xfId="104"/>
    <cellStyle name="ColTitles 6" xfId="105"/>
    <cellStyle name="ColTitles 6 2" xfId="106"/>
    <cellStyle name="ColTitles 7" xfId="107"/>
    <cellStyle name="ColTitles 7 2" xfId="108"/>
    <cellStyle name="ColTitles 8" xfId="109"/>
    <cellStyle name="ColTitles 8 2" xfId="110"/>
    <cellStyle name="ColTitles 9" xfId="111"/>
    <cellStyle name="ColTitles 9 2" xfId="112"/>
    <cellStyle name="column" xfId="113"/>
    <cellStyle name="Comma 2" xfId="114"/>
    <cellStyle name="Comma 2 2" xfId="115"/>
    <cellStyle name="Comma 2 3" xfId="116"/>
    <cellStyle name="Comma 2 3 2" xfId="117"/>
    <cellStyle name="Comma 2 3 3" xfId="118"/>
    <cellStyle name="Comma 2 4" xfId="119"/>
    <cellStyle name="Comma 2 4 2" xfId="120"/>
    <cellStyle name="Comma 2 4 3" xfId="121"/>
    <cellStyle name="Comma 2 5" xfId="122"/>
    <cellStyle name="Comma 2 5 2" xfId="123"/>
    <cellStyle name="Comma 2 5 3" xfId="124"/>
    <cellStyle name="Comma 2 6" xfId="125"/>
    <cellStyle name="Comma 2 7" xfId="126"/>
    <cellStyle name="comma(1)" xfId="127"/>
    <cellStyle name="Countries_List" xfId="51"/>
    <cellStyle name="DataEntryCells" xfId="128"/>
    <cellStyle name="Dezimal_diff by immig" xfId="129"/>
    <cellStyle name="ErrRpt_DataEntryCells" xfId="130"/>
    <cellStyle name="ErrRpt-DataEntryCells" xfId="131"/>
    <cellStyle name="ErrRpt-GreyBackground" xfId="132"/>
    <cellStyle name="Explanatory Text" xfId="19" builtinId="53" customBuiltin="1"/>
    <cellStyle name="Explanatory Text 2" xfId="133"/>
    <cellStyle name="formula" xfId="134"/>
    <cellStyle name="gap" xfId="135"/>
    <cellStyle name="gap 2" xfId="136"/>
    <cellStyle name="gap 2 2" xfId="137"/>
    <cellStyle name="gap 2 2 2" xfId="138"/>
    <cellStyle name="gap 2 2 2 2" xfId="139"/>
    <cellStyle name="gap 2 2 2 2 2" xfId="140"/>
    <cellStyle name="gap 2 2 2 2 2 2" xfId="141"/>
    <cellStyle name="gap 2 2 2 2 3" xfId="142"/>
    <cellStyle name="gap 2 2 2 3" xfId="143"/>
    <cellStyle name="gap 2 2 2 3 2" xfId="144"/>
    <cellStyle name="gap 2 2 2 4" xfId="145"/>
    <cellStyle name="gap 2 2 3" xfId="146"/>
    <cellStyle name="gap 2 2 3 2" xfId="147"/>
    <cellStyle name="gap 2 2 3 2 2" xfId="148"/>
    <cellStyle name="gap 2 2 3 3" xfId="149"/>
    <cellStyle name="gap 2 2 4" xfId="150"/>
    <cellStyle name="gap 2 2 4 2" xfId="151"/>
    <cellStyle name="gap 2 2 5" xfId="152"/>
    <cellStyle name="gap 3" xfId="153"/>
    <cellStyle name="gap 3 2" xfId="154"/>
    <cellStyle name="gap 3 2 2" xfId="155"/>
    <cellStyle name="gap 3 2 2 2" xfId="156"/>
    <cellStyle name="gap 3 2 3" xfId="157"/>
    <cellStyle name="gap 3 3" xfId="158"/>
    <cellStyle name="gap 3 3 2" xfId="159"/>
    <cellStyle name="gap 3 4" xfId="160"/>
    <cellStyle name="gap 4" xfId="161"/>
    <cellStyle name="gap 4 2" xfId="162"/>
    <cellStyle name="gap 4 2 2" xfId="163"/>
    <cellStyle name="gap 4 3" xfId="164"/>
    <cellStyle name="gap 5" xfId="165"/>
    <cellStyle name="gap 5 2" xfId="166"/>
    <cellStyle name="gap 6" xfId="167"/>
    <cellStyle name="Good" xfId="10" builtinId="26" customBuiltin="1"/>
    <cellStyle name="Good 2" xfId="168"/>
    <cellStyle name="GreyBackground" xfId="169"/>
    <cellStyle name="Heading 1" xfId="6" builtinId="16" customBuiltin="1"/>
    <cellStyle name="Heading 1 2" xfId="170"/>
    <cellStyle name="Heading 2" xfId="7" builtinId="17" customBuiltin="1"/>
    <cellStyle name="Heading 2 2" xfId="171"/>
    <cellStyle name="Heading 3" xfId="8" builtinId="18" customBuiltin="1"/>
    <cellStyle name="Heading 3 2" xfId="172"/>
    <cellStyle name="Heading 4" xfId="9" builtinId="19" customBuiltin="1"/>
    <cellStyle name="Heading 4 2" xfId="173"/>
    <cellStyle name="Hivatkozás 2" xfId="46"/>
    <cellStyle name="Hivatkozás 3" xfId="1783"/>
    <cellStyle name="Hyperlink" xfId="3" builtinId="8"/>
    <cellStyle name="Hyperlink 2" xfId="174"/>
    <cellStyle name="Hyperlink 3" xfId="175"/>
    <cellStyle name="Input" xfId="13" builtinId="20" customBuiltin="1"/>
    <cellStyle name="Input 2" xfId="176"/>
    <cellStyle name="ISC" xfId="177"/>
    <cellStyle name="ISC 2" xfId="178"/>
    <cellStyle name="isced" xfId="179"/>
    <cellStyle name="ISCED Titles" xfId="180"/>
    <cellStyle name="Jegyzet 2" xfId="48"/>
    <cellStyle name="level1a" xfId="181"/>
    <cellStyle name="level1a 2" xfId="182"/>
    <cellStyle name="level1a 2 2" xfId="183"/>
    <cellStyle name="level1a 2 2 2" xfId="184"/>
    <cellStyle name="level1a 2 2 3" xfId="185"/>
    <cellStyle name="level2" xfId="186"/>
    <cellStyle name="level2 2" xfId="187"/>
    <cellStyle name="level2 2 2" xfId="188"/>
    <cellStyle name="level2 2 2 2" xfId="189"/>
    <cellStyle name="level2 2 2 3" xfId="190"/>
    <cellStyle name="level2a" xfId="191"/>
    <cellStyle name="level2a 2" xfId="192"/>
    <cellStyle name="level2a 2 2" xfId="193"/>
    <cellStyle name="level2a 2 2 2" xfId="194"/>
    <cellStyle name="level2a 2 2 3" xfId="195"/>
    <cellStyle name="level3" xfId="196"/>
    <cellStyle name="Linked Cell" xfId="16" builtinId="24" customBuiltin="1"/>
    <cellStyle name="Linked Cell 2" xfId="197"/>
    <cellStyle name="Migliaia (0)_conti99" xfId="198"/>
    <cellStyle name="Neutral" xfId="12" builtinId="28" customBuiltin="1"/>
    <cellStyle name="Neutral 2" xfId="199"/>
    <cellStyle name="Normal" xfId="0" builtinId="0"/>
    <cellStyle name="Normal 10" xfId="200"/>
    <cellStyle name="Normál 10" xfId="1785"/>
    <cellStyle name="Normal 10 2" xfId="201"/>
    <cellStyle name="Normal 11" xfId="202"/>
    <cellStyle name="Normal 11 2" xfId="203"/>
    <cellStyle name="Normal 11 2 2" xfId="204"/>
    <cellStyle name="Normal 11 2 2 2" xfId="205"/>
    <cellStyle name="Normal 11 2 2 3" xfId="206"/>
    <cellStyle name="Normal 11 2 3" xfId="207"/>
    <cellStyle name="Normal 11 2 3 2" xfId="208"/>
    <cellStyle name="Normal 11 2 3 3" xfId="209"/>
    <cellStyle name="Normal 11 2 4" xfId="210"/>
    <cellStyle name="Normal 11 2 4 2" xfId="211"/>
    <cellStyle name="Normal 11 2 4 3" xfId="212"/>
    <cellStyle name="Normal 11 2 4 4" xfId="213"/>
    <cellStyle name="Normal 11 2 5" xfId="214"/>
    <cellStyle name="Normal 11 2 5 2" xfId="215"/>
    <cellStyle name="Normal 11 2 6" xfId="216"/>
    <cellStyle name="Normal 11 2 7" xfId="217"/>
    <cellStyle name="Normal 11 3" xfId="218"/>
    <cellStyle name="Normal 11 3 2" xfId="219"/>
    <cellStyle name="Normal 11 3 2 2" xfId="220"/>
    <cellStyle name="Normal 11 3 3" xfId="221"/>
    <cellStyle name="Normal 11 4" xfId="222"/>
    <cellStyle name="Normal 11 4 2" xfId="223"/>
    <cellStyle name="Normal 11 4 2 2" xfId="224"/>
    <cellStyle name="Normal 11 4 3" xfId="225"/>
    <cellStyle name="Normal 11 5" xfId="226"/>
    <cellStyle name="Normal 11 5 2" xfId="227"/>
    <cellStyle name="Normal 11 5 3" xfId="228"/>
    <cellStyle name="Normal 11 6" xfId="229"/>
    <cellStyle name="Normal 11 6 2" xfId="230"/>
    <cellStyle name="Normal 11 6 3" xfId="231"/>
    <cellStyle name="Normal 11 7" xfId="232"/>
    <cellStyle name="Normal 11 8" xfId="233"/>
    <cellStyle name="Normal 12" xfId="234"/>
    <cellStyle name="Normal 12 2" xfId="235"/>
    <cellStyle name="Normal 12 3" xfId="236"/>
    <cellStyle name="Normal 13" xfId="237"/>
    <cellStyle name="Normal 13 2" xfId="238"/>
    <cellStyle name="Normal 13 2 2" xfId="239"/>
    <cellStyle name="Normal 13 2 2 2" xfId="240"/>
    <cellStyle name="Normal 13 2 2 3" xfId="241"/>
    <cellStyle name="Normal 13 2 3" xfId="242"/>
    <cellStyle name="Normal 13 2 3 2" xfId="243"/>
    <cellStyle name="Normal 13 2 3 3" xfId="244"/>
    <cellStyle name="Normal 13 2 4" xfId="245"/>
    <cellStyle name="Normal 13 2 4 2" xfId="246"/>
    <cellStyle name="Normal 13 2 4 3" xfId="247"/>
    <cellStyle name="Normal 13 2 5" xfId="248"/>
    <cellStyle name="Normal 13 2 5 2" xfId="249"/>
    <cellStyle name="Normal 13 2 6" xfId="250"/>
    <cellStyle name="Normal 13 2 7" xfId="251"/>
    <cellStyle name="Normal 13 3" xfId="252"/>
    <cellStyle name="Normal 13 3 2" xfId="253"/>
    <cellStyle name="Normal 13 3 3" xfId="254"/>
    <cellStyle name="Normal 13 4" xfId="255"/>
    <cellStyle name="Normal 13 5" xfId="256"/>
    <cellStyle name="Normal 13 6" xfId="257"/>
    <cellStyle name="Normal 14" xfId="258"/>
    <cellStyle name="Normal 14 2" xfId="259"/>
    <cellStyle name="Normal 14 2 2" xfId="260"/>
    <cellStyle name="Normal 14 2 2 2" xfId="261"/>
    <cellStyle name="Normal 14 2 2 3" xfId="262"/>
    <cellStyle name="Normal 14 2 3" xfId="263"/>
    <cellStyle name="Normal 14 2 3 2" xfId="264"/>
    <cellStyle name="Normal 14 2 3 3" xfId="265"/>
    <cellStyle name="Normal 14 2 4" xfId="266"/>
    <cellStyle name="Normal 14 2 5" xfId="267"/>
    <cellStyle name="Normal 15" xfId="268"/>
    <cellStyle name="Normal 15 2" xfId="269"/>
    <cellStyle name="Normal 15 2 2" xfId="270"/>
    <cellStyle name="Normal 15 2 3" xfId="271"/>
    <cellStyle name="Normal 15 2 4" xfId="272"/>
    <cellStyle name="Normal 15 3" xfId="273"/>
    <cellStyle name="Normal 15 3 2" xfId="274"/>
    <cellStyle name="Normal 15 3 3" xfId="275"/>
    <cellStyle name="Normal 15 4" xfId="276"/>
    <cellStyle name="Normal 15 4 2" xfId="277"/>
    <cellStyle name="Normal 15 5" xfId="278"/>
    <cellStyle name="Normal 16" xfId="279"/>
    <cellStyle name="Normal 16 2" xfId="280"/>
    <cellStyle name="Normal 16 3" xfId="281"/>
    <cellStyle name="Normal 17" xfId="282"/>
    <cellStyle name="Normal 17 2" xfId="283"/>
    <cellStyle name="Normal 17 2 2" xfId="284"/>
    <cellStyle name="Normal 17 3" xfId="285"/>
    <cellStyle name="Normal 18" xfId="286"/>
    <cellStyle name="Normal 18 2" xfId="287"/>
    <cellStyle name="Normal 18 3" xfId="288"/>
    <cellStyle name="Normal 19" xfId="289"/>
    <cellStyle name="Normál 19" xfId="50"/>
    <cellStyle name="Normal 19 2" xfId="290"/>
    <cellStyle name="Normal 19 3" xfId="291"/>
    <cellStyle name="Normal 2" xfId="292"/>
    <cellStyle name="Normál 2" xfId="1"/>
    <cellStyle name="Normal 2 10" xfId="293"/>
    <cellStyle name="Normal 2 15" xfId="294"/>
    <cellStyle name="Normal 2 15 2" xfId="295"/>
    <cellStyle name="Normal 2 15 2 2" xfId="296"/>
    <cellStyle name="Normal 2 15 2 3" xfId="297"/>
    <cellStyle name="Normal 2 15 3" xfId="298"/>
    <cellStyle name="Normal 2 15 3 2" xfId="299"/>
    <cellStyle name="Normal 2 15 3 3" xfId="300"/>
    <cellStyle name="Normal 2 15 4" xfId="301"/>
    <cellStyle name="Normal 2 15 4 2" xfId="302"/>
    <cellStyle name="Normal 2 15 4 3" xfId="303"/>
    <cellStyle name="Normal 2 15 5" xfId="304"/>
    <cellStyle name="Normal 2 15 5 2" xfId="305"/>
    <cellStyle name="Normal 2 15 6" xfId="306"/>
    <cellStyle name="Normal 2 15 7" xfId="307"/>
    <cellStyle name="Normal 2 17" xfId="308"/>
    <cellStyle name="Normal 2 2" xfId="309"/>
    <cellStyle name="Normal 2 2 2" xfId="310"/>
    <cellStyle name="Normal 2 2 2 2" xfId="311"/>
    <cellStyle name="Normal 2 2 2 2 2" xfId="312"/>
    <cellStyle name="Normal 2 2 2 2 2 2" xfId="313"/>
    <cellStyle name="Normal 2 2 2 2 2 3" xfId="314"/>
    <cellStyle name="Normal 2 2 2 2 3" xfId="315"/>
    <cellStyle name="Normal 2 2 2 2 3 2" xfId="316"/>
    <cellStyle name="Normal 2 2 2 2 3 3" xfId="317"/>
    <cellStyle name="Normal 2 2 2 2 4" xfId="318"/>
    <cellStyle name="Normal 2 2 2 2 4 2" xfId="319"/>
    <cellStyle name="Normal 2 2 2 2 4 3" xfId="320"/>
    <cellStyle name="Normal 2 2 2 2 5" xfId="321"/>
    <cellStyle name="Normal 2 2 2 2 6" xfId="322"/>
    <cellStyle name="Normal 2 2 2 8" xfId="323"/>
    <cellStyle name="Normal 2 2 3" xfId="324"/>
    <cellStyle name="Normal 2 2 4" xfId="325"/>
    <cellStyle name="Normal 2 3" xfId="326"/>
    <cellStyle name="Normal 2 3 2" xfId="327"/>
    <cellStyle name="Normal 2 4" xfId="328"/>
    <cellStyle name="Normal 2 4 2" xfId="329"/>
    <cellStyle name="Normal 2 4 2 2" xfId="54"/>
    <cellStyle name="Normal 2 5" xfId="330"/>
    <cellStyle name="Normal 2 5 2" xfId="331"/>
    <cellStyle name="Normal 2 6" xfId="332"/>
    <cellStyle name="Normal 2 6 2" xfId="333"/>
    <cellStyle name="Normal 2 7" xfId="334"/>
    <cellStyle name="Normal 2 7 2" xfId="335"/>
    <cellStyle name="Normal 2 8" xfId="336"/>
    <cellStyle name="Normal 2 8 2" xfId="337"/>
    <cellStyle name="Normal 2 8 3" xfId="338"/>
    <cellStyle name="Normal 2 8 4" xfId="339"/>
    <cellStyle name="Normal 2 9" xfId="340"/>
    <cellStyle name="Normal 2 9 2" xfId="341"/>
    <cellStyle name="Normal 2 9 2 2" xfId="342"/>
    <cellStyle name="Normal 2 9 2 3" xfId="343"/>
    <cellStyle name="Normal 2 9 3" xfId="344"/>
    <cellStyle name="Normal 2 9 3 2" xfId="345"/>
    <cellStyle name="Normal 2 9 3 3" xfId="346"/>
    <cellStyle name="Normal 2 9 4" xfId="347"/>
    <cellStyle name="Normal 2 9 4 2" xfId="348"/>
    <cellStyle name="Normal 2 9 4 3" xfId="349"/>
    <cellStyle name="Normal 2 9 5" xfId="350"/>
    <cellStyle name="Normal 2 9 5 2" xfId="351"/>
    <cellStyle name="Normal 2 9 6" xfId="352"/>
    <cellStyle name="Normal 2 9 7" xfId="353"/>
    <cellStyle name="Normal 2_NSalary" xfId="354"/>
    <cellStyle name="Normal 20" xfId="355"/>
    <cellStyle name="Normal 20 2" xfId="356"/>
    <cellStyle name="Normal 20 3" xfId="357"/>
    <cellStyle name="Normal 21" xfId="358"/>
    <cellStyle name="Normal 21 2" xfId="359"/>
    <cellStyle name="Normal 22" xfId="360"/>
    <cellStyle name="Normal 23" xfId="361"/>
    <cellStyle name="Normal 24" xfId="362"/>
    <cellStyle name="Normal 3" xfId="363"/>
    <cellStyle name="Normál 3" xfId="2"/>
    <cellStyle name="Normal 3 10" xfId="364"/>
    <cellStyle name="Normal 3 10 2" xfId="365"/>
    <cellStyle name="Normal 3 11" xfId="366"/>
    <cellStyle name="Normal 3 2" xfId="367"/>
    <cellStyle name="Normál 3 2" xfId="1787"/>
    <cellStyle name="Normal 3 2 2" xfId="368"/>
    <cellStyle name="Normal 3 2 2 2" xfId="369"/>
    <cellStyle name="Normal 3 2 2 2 2" xfId="370"/>
    <cellStyle name="Normal 3 2 2 2 3" xfId="371"/>
    <cellStyle name="Normal 3 2 2 3" xfId="372"/>
    <cellStyle name="Normal 3 2 2 3 2" xfId="373"/>
    <cellStyle name="Normal 3 2 2 3 2 2" xfId="374"/>
    <cellStyle name="Normal 3 2 2 3 2 3" xfId="375"/>
    <cellStyle name="Normal 3 2 2 3 3" xfId="376"/>
    <cellStyle name="Normal 3 2 2 3 3 2" xfId="377"/>
    <cellStyle name="Normal 3 2 2 3 3 3" xfId="378"/>
    <cellStyle name="Normal 3 2 2 3 4" xfId="379"/>
    <cellStyle name="Normal 3 2 2 3 4 2" xfId="380"/>
    <cellStyle name="Normal 3 2 2 3 4 3" xfId="381"/>
    <cellStyle name="Normal 3 2 2 3 5" xfId="382"/>
    <cellStyle name="Normal 3 2 2 3 5 2" xfId="383"/>
    <cellStyle name="Normal 3 2 2 3 6" xfId="384"/>
    <cellStyle name="Normal 3 2 2 3 7" xfId="385"/>
    <cellStyle name="Normal 3 2 2 4" xfId="386"/>
    <cellStyle name="Normal 3 2 2 4 2" xfId="387"/>
    <cellStyle name="Normal 3 2 2 4 2 2" xfId="388"/>
    <cellStyle name="Normal 3 2 2 4 3" xfId="389"/>
    <cellStyle name="Normal 3 2 2 5" xfId="390"/>
    <cellStyle name="Normal 3 2 2 5 2" xfId="391"/>
    <cellStyle name="Normal 3 2 2 5 2 2" xfId="392"/>
    <cellStyle name="Normal 3 2 2 5 3" xfId="393"/>
    <cellStyle name="Normal 3 2 2 6" xfId="394"/>
    <cellStyle name="Normal 3 2 2 6 2" xfId="395"/>
    <cellStyle name="Normal 3 2 2 6 3" xfId="396"/>
    <cellStyle name="Normal 3 2 2 7" xfId="397"/>
    <cellStyle name="Normal 3 2 2 7 2" xfId="398"/>
    <cellStyle name="Normal 3 2 2 7 3" xfId="399"/>
    <cellStyle name="Normal 3 2 2 8" xfId="400"/>
    <cellStyle name="Normal 3 2 2 9" xfId="401"/>
    <cellStyle name="Normal 3 2 3" xfId="402"/>
    <cellStyle name="Normal 3 2 4" xfId="403"/>
    <cellStyle name="Normal 3 3" xfId="404"/>
    <cellStyle name="Normal 3 3 2" xfId="55"/>
    <cellStyle name="Normal 3 3 2 2" xfId="405"/>
    <cellStyle name="Normal 3 3 3" xfId="406"/>
    <cellStyle name="Normal 3 3 3 2" xfId="407"/>
    <cellStyle name="Normal 3 3 3 3" xfId="408"/>
    <cellStyle name="Normal 3 3 4" xfId="409"/>
    <cellStyle name="Normal 3 3 4 2" xfId="410"/>
    <cellStyle name="Normal 3 3 4 3" xfId="411"/>
    <cellStyle name="Normal 3 3 5" xfId="412"/>
    <cellStyle name="Normal 3 3 5 2" xfId="413"/>
    <cellStyle name="Normal 3 3 5 3" xfId="414"/>
    <cellStyle name="Normal 3 3 6" xfId="415"/>
    <cellStyle name="Normal 3 3 7" xfId="416"/>
    <cellStyle name="Normal 3 3 8" xfId="417"/>
    <cellStyle name="Normal 3 4" xfId="418"/>
    <cellStyle name="Normal 3 4 2" xfId="419"/>
    <cellStyle name="Normal 3 4 2 2" xfId="420"/>
    <cellStyle name="Normal 3 4 2 3" xfId="421"/>
    <cellStyle name="Normal 3 4 2 4" xfId="422"/>
    <cellStyle name="Normal 3 4 3" xfId="423"/>
    <cellStyle name="Normal 3 4 3 2" xfId="424"/>
    <cellStyle name="Normal 3 4 3 3" xfId="425"/>
    <cellStyle name="Normal 3 4 3 4" xfId="426"/>
    <cellStyle name="Normal 3 4 4" xfId="427"/>
    <cellStyle name="Normal 3 4 5" xfId="428"/>
    <cellStyle name="Normal 3 4 6" xfId="429"/>
    <cellStyle name="Normal 3 5" xfId="430"/>
    <cellStyle name="Normal 3 5 2" xfId="431"/>
    <cellStyle name="Normal 3 5 2 2" xfId="432"/>
    <cellStyle name="Normal 3 5 3" xfId="433"/>
    <cellStyle name="Normal 3 5 3 2" xfId="434"/>
    <cellStyle name="Normal 3 5 3 3" xfId="435"/>
    <cellStyle name="Normal 3 5 3 4" xfId="436"/>
    <cellStyle name="Normal 3 5 4" xfId="437"/>
    <cellStyle name="Normal 3 5 5" xfId="438"/>
    <cellStyle name="Normal 3 6" xfId="439"/>
    <cellStyle name="Normal 3 7" xfId="440"/>
    <cellStyle name="Normal 3 7 2" xfId="441"/>
    <cellStyle name="Normal 3 7 2 2" xfId="442"/>
    <cellStyle name="Normal 3 7 3" xfId="443"/>
    <cellStyle name="Normal 3 8" xfId="444"/>
    <cellStyle name="Normal 3 8 2" xfId="445"/>
    <cellStyle name="Normal 3 8 3" xfId="446"/>
    <cellStyle name="Normal 3 9" xfId="447"/>
    <cellStyle name="Normal 3 9 2" xfId="448"/>
    <cellStyle name="Normal 3 9 3" xfId="449"/>
    <cellStyle name="Normal 32" xfId="1786"/>
    <cellStyle name="Normal 4" xfId="450"/>
    <cellStyle name="Normál 4" xfId="47"/>
    <cellStyle name="Normal 4 2" xfId="451"/>
    <cellStyle name="Normal 4 2 2" xfId="452"/>
    <cellStyle name="Normal 4 2 3" xfId="453"/>
    <cellStyle name="Normal 4 2 4" xfId="454"/>
    <cellStyle name="Normal 4 3" xfId="455"/>
    <cellStyle name="Normal 4 3 2" xfId="456"/>
    <cellStyle name="Normal 4 3 2 2" xfId="457"/>
    <cellStyle name="Normal 4 3 2 3" xfId="458"/>
    <cellStyle name="Normal 4 3 3" xfId="459"/>
    <cellStyle name="Normal 4 3 3 2" xfId="460"/>
    <cellStyle name="Normal 4 3 3 3" xfId="461"/>
    <cellStyle name="Normal 4 3 4" xfId="462"/>
    <cellStyle name="Normal 4 3 4 2" xfId="463"/>
    <cellStyle name="Normal 4 3 4 3" xfId="464"/>
    <cellStyle name="Normal 4 3 5" xfId="465"/>
    <cellStyle name="Normal 4 3 5 2" xfId="466"/>
    <cellStyle name="Normal 4 3 6" xfId="467"/>
    <cellStyle name="Normal 4 3 7" xfId="468"/>
    <cellStyle name="Normal 4 3 8" xfId="469"/>
    <cellStyle name="Normal 4 3 9" xfId="470"/>
    <cellStyle name="Normal 4 4" xfId="471"/>
    <cellStyle name="Normal 4 4 2" xfId="472"/>
    <cellStyle name="Normal 4 4 2 2" xfId="473"/>
    <cellStyle name="Normal 4 4 2 3" xfId="474"/>
    <cellStyle name="Normal 4 4 3" xfId="475"/>
    <cellStyle name="Normal 4 4 4" xfId="476"/>
    <cellStyle name="Normal 4 5" xfId="477"/>
    <cellStyle name="Normal 4 5 2" xfId="478"/>
    <cellStyle name="Normal 4 5 3" xfId="479"/>
    <cellStyle name="Normal 4 6" xfId="480"/>
    <cellStyle name="Normal 4 7" xfId="481"/>
    <cellStyle name="Normal 4 8" xfId="482"/>
    <cellStyle name="Normal 5" xfId="483"/>
    <cellStyle name="Normál 5" xfId="49"/>
    <cellStyle name="Normal 5 2" xfId="484"/>
    <cellStyle name="Normal 5 2 2" xfId="485"/>
    <cellStyle name="Normal 5 2 2 2" xfId="486"/>
    <cellStyle name="Normal 5 2 2 2 2" xfId="487"/>
    <cellStyle name="Normal 5 2 2 3" xfId="488"/>
    <cellStyle name="Normal 5 2 3" xfId="489"/>
    <cellStyle name="Normal 5 2 3 2" xfId="490"/>
    <cellStyle name="Normal 5 2 3 2 2" xfId="491"/>
    <cellStyle name="Normal 5 2 3 3" xfId="492"/>
    <cellStyle name="Normal 5 2 4" xfId="493"/>
    <cellStyle name="Normal 5 2 5" xfId="494"/>
    <cellStyle name="Normal 5 2 5 2" xfId="495"/>
    <cellStyle name="Normal 5 2 5 3" xfId="496"/>
    <cellStyle name="Normal 5 2 6" xfId="497"/>
    <cellStyle name="Normal 5 2 6 2" xfId="498"/>
    <cellStyle name="Normal 5 2 6 3" xfId="499"/>
    <cellStyle name="Normal 5 2 7" xfId="500"/>
    <cellStyle name="Normal 5 2 7 2" xfId="501"/>
    <cellStyle name="Normal 5 2 7 3" xfId="502"/>
    <cellStyle name="Normal 5 2 8" xfId="503"/>
    <cellStyle name="Normal 5 2 9" xfId="504"/>
    <cellStyle name="Normal 5 3" xfId="505"/>
    <cellStyle name="Normal 5 3 2" xfId="506"/>
    <cellStyle name="Normal 5 3 2 2" xfId="507"/>
    <cellStyle name="Normal 5 3 3" xfId="508"/>
    <cellStyle name="Normal 5 4" xfId="509"/>
    <cellStyle name="Normal 5 4 2" xfId="510"/>
    <cellStyle name="Normal 5 4 2 2" xfId="511"/>
    <cellStyle name="Normal 5 4 3" xfId="512"/>
    <cellStyle name="Normal 5 5" xfId="513"/>
    <cellStyle name="Normal 6" xfId="514"/>
    <cellStyle name="Normál 6" xfId="4"/>
    <cellStyle name="Normal 6 2" xfId="515"/>
    <cellStyle name="Normál 6 2" xfId="1788"/>
    <cellStyle name="Normal 6 3" xfId="516"/>
    <cellStyle name="Normál 6 3" xfId="1789"/>
    <cellStyle name="Normal 7" xfId="52"/>
    <cellStyle name="Normál 7" xfId="45"/>
    <cellStyle name="Normal 7 2" xfId="517"/>
    <cellStyle name="Normal 7 3" xfId="53"/>
    <cellStyle name="Normal 8" xfId="56"/>
    <cellStyle name="Normál 8" xfId="57"/>
    <cellStyle name="Normal 8 10" xfId="519"/>
    <cellStyle name="Normal 8 11" xfId="520"/>
    <cellStyle name="Normal 8 12" xfId="518"/>
    <cellStyle name="Normal 8 2" xfId="521"/>
    <cellStyle name="Normal 8 3" xfId="522"/>
    <cellStyle name="Normal 8 4" xfId="523"/>
    <cellStyle name="Normal 8 5" xfId="524"/>
    <cellStyle name="Normal 8 6" xfId="525"/>
    <cellStyle name="Normal 8 7" xfId="526"/>
    <cellStyle name="Normal 8 8" xfId="527"/>
    <cellStyle name="Normal 8 9" xfId="528"/>
    <cellStyle name="Normal 9" xfId="529"/>
    <cellStyle name="Normál 9" xfId="1784"/>
    <cellStyle name="Normal 9 2" xfId="530"/>
    <cellStyle name="Normal 9 2 2" xfId="531"/>
    <cellStyle name="Normal 9 2 2 2" xfId="532"/>
    <cellStyle name="Normal 9 2 3" xfId="533"/>
    <cellStyle name="Normal 9 3" xfId="534"/>
    <cellStyle name="Normal 9 3 2" xfId="535"/>
    <cellStyle name="Normal 9 3 2 2" xfId="536"/>
    <cellStyle name="Normal 9 3 3" xfId="537"/>
    <cellStyle name="Normal 9 4" xfId="538"/>
    <cellStyle name="Normal 9 4 2" xfId="539"/>
    <cellStyle name="Normal 9 5" xfId="540"/>
    <cellStyle name="Note 10 2" xfId="541"/>
    <cellStyle name="Note 10 2 2" xfId="542"/>
    <cellStyle name="Note 10 2 2 2" xfId="543"/>
    <cellStyle name="Note 10 2 2 2 2" xfId="544"/>
    <cellStyle name="Note 10 2 2 2 2 2" xfId="545"/>
    <cellStyle name="Note 10 2 2 2 3" xfId="546"/>
    <cellStyle name="Note 10 2 2 3" xfId="547"/>
    <cellStyle name="Note 10 2 2 3 2" xfId="548"/>
    <cellStyle name="Note 10 2 2 4" xfId="549"/>
    <cellStyle name="Note 10 2 3" xfId="550"/>
    <cellStyle name="Note 10 2 3 2" xfId="551"/>
    <cellStyle name="Note 10 2 3 2 2" xfId="552"/>
    <cellStyle name="Note 10 2 3 3" xfId="553"/>
    <cellStyle name="Note 10 2 4" xfId="554"/>
    <cellStyle name="Note 10 2 4 2" xfId="555"/>
    <cellStyle name="Note 10 2 5" xfId="556"/>
    <cellStyle name="Note 10 3" xfId="557"/>
    <cellStyle name="Note 10 3 2" xfId="558"/>
    <cellStyle name="Note 10 3 2 2" xfId="559"/>
    <cellStyle name="Note 10 3 2 2 2" xfId="560"/>
    <cellStyle name="Note 10 3 2 2 2 2" xfId="561"/>
    <cellStyle name="Note 10 3 2 2 3" xfId="562"/>
    <cellStyle name="Note 10 3 2 3" xfId="563"/>
    <cellStyle name="Note 10 3 2 3 2" xfId="564"/>
    <cellStyle name="Note 10 3 2 4" xfId="565"/>
    <cellStyle name="Note 10 3 3" xfId="566"/>
    <cellStyle name="Note 10 3 3 2" xfId="567"/>
    <cellStyle name="Note 10 3 3 2 2" xfId="568"/>
    <cellStyle name="Note 10 3 3 3" xfId="569"/>
    <cellStyle name="Note 10 3 4" xfId="570"/>
    <cellStyle name="Note 10 3 4 2" xfId="571"/>
    <cellStyle name="Note 10 3 5" xfId="572"/>
    <cellStyle name="Note 10 4" xfId="573"/>
    <cellStyle name="Note 10 4 2" xfId="574"/>
    <cellStyle name="Note 10 4 2 2" xfId="575"/>
    <cellStyle name="Note 10 4 2 2 2" xfId="576"/>
    <cellStyle name="Note 10 4 2 2 2 2" xfId="577"/>
    <cellStyle name="Note 10 4 2 2 3" xfId="578"/>
    <cellStyle name="Note 10 4 2 3" xfId="579"/>
    <cellStyle name="Note 10 4 2 3 2" xfId="580"/>
    <cellStyle name="Note 10 4 2 4" xfId="581"/>
    <cellStyle name="Note 10 4 3" xfId="582"/>
    <cellStyle name="Note 10 4 3 2" xfId="583"/>
    <cellStyle name="Note 10 4 3 2 2" xfId="584"/>
    <cellStyle name="Note 10 4 3 3" xfId="585"/>
    <cellStyle name="Note 10 4 4" xfId="586"/>
    <cellStyle name="Note 10 4 4 2" xfId="587"/>
    <cellStyle name="Note 10 4 5" xfId="588"/>
    <cellStyle name="Note 10 5" xfId="589"/>
    <cellStyle name="Note 10 5 2" xfId="590"/>
    <cellStyle name="Note 10 5 2 2" xfId="591"/>
    <cellStyle name="Note 10 5 2 2 2" xfId="592"/>
    <cellStyle name="Note 10 5 2 2 2 2" xfId="593"/>
    <cellStyle name="Note 10 5 2 2 3" xfId="594"/>
    <cellStyle name="Note 10 5 2 3" xfId="595"/>
    <cellStyle name="Note 10 5 2 3 2" xfId="596"/>
    <cellStyle name="Note 10 5 2 4" xfId="597"/>
    <cellStyle name="Note 10 5 3" xfId="598"/>
    <cellStyle name="Note 10 5 3 2" xfId="599"/>
    <cellStyle name="Note 10 5 3 2 2" xfId="600"/>
    <cellStyle name="Note 10 5 3 3" xfId="601"/>
    <cellStyle name="Note 10 5 4" xfId="602"/>
    <cellStyle name="Note 10 5 4 2" xfId="603"/>
    <cellStyle name="Note 10 5 5" xfId="604"/>
    <cellStyle name="Note 10 6" xfId="605"/>
    <cellStyle name="Note 10 6 2" xfId="606"/>
    <cellStyle name="Note 10 6 2 2" xfId="607"/>
    <cellStyle name="Note 10 6 2 2 2" xfId="608"/>
    <cellStyle name="Note 10 6 2 2 2 2" xfId="609"/>
    <cellStyle name="Note 10 6 2 2 3" xfId="610"/>
    <cellStyle name="Note 10 6 2 3" xfId="611"/>
    <cellStyle name="Note 10 6 2 3 2" xfId="612"/>
    <cellStyle name="Note 10 6 2 4" xfId="613"/>
    <cellStyle name="Note 10 6 3" xfId="614"/>
    <cellStyle name="Note 10 6 3 2" xfId="615"/>
    <cellStyle name="Note 10 6 3 2 2" xfId="616"/>
    <cellStyle name="Note 10 6 3 3" xfId="617"/>
    <cellStyle name="Note 10 6 4" xfId="618"/>
    <cellStyle name="Note 10 6 4 2" xfId="619"/>
    <cellStyle name="Note 10 6 5" xfId="620"/>
    <cellStyle name="Note 10 7" xfId="621"/>
    <cellStyle name="Note 10 7 2" xfId="622"/>
    <cellStyle name="Note 10 7 2 2" xfId="623"/>
    <cellStyle name="Note 10 7 2 2 2" xfId="624"/>
    <cellStyle name="Note 10 7 2 2 2 2" xfId="625"/>
    <cellStyle name="Note 10 7 2 2 3" xfId="626"/>
    <cellStyle name="Note 10 7 2 3" xfId="627"/>
    <cellStyle name="Note 10 7 2 3 2" xfId="628"/>
    <cellStyle name="Note 10 7 2 4" xfId="629"/>
    <cellStyle name="Note 10 7 3" xfId="630"/>
    <cellStyle name="Note 10 7 3 2" xfId="631"/>
    <cellStyle name="Note 10 7 3 2 2" xfId="632"/>
    <cellStyle name="Note 10 7 3 3" xfId="633"/>
    <cellStyle name="Note 10 7 4" xfId="634"/>
    <cellStyle name="Note 10 7 4 2" xfId="635"/>
    <cellStyle name="Note 10 7 5" xfId="636"/>
    <cellStyle name="Note 11 2" xfId="637"/>
    <cellStyle name="Note 11 2 2" xfId="638"/>
    <cellStyle name="Note 11 2 2 2" xfId="639"/>
    <cellStyle name="Note 11 2 2 2 2" xfId="640"/>
    <cellStyle name="Note 11 2 2 2 2 2" xfId="641"/>
    <cellStyle name="Note 11 2 2 2 3" xfId="642"/>
    <cellStyle name="Note 11 2 2 3" xfId="643"/>
    <cellStyle name="Note 11 2 2 3 2" xfId="644"/>
    <cellStyle name="Note 11 2 2 4" xfId="645"/>
    <cellStyle name="Note 11 2 3" xfId="646"/>
    <cellStyle name="Note 11 2 3 2" xfId="647"/>
    <cellStyle name="Note 11 2 3 2 2" xfId="648"/>
    <cellStyle name="Note 11 2 3 3" xfId="649"/>
    <cellStyle name="Note 11 2 4" xfId="650"/>
    <cellStyle name="Note 11 2 4 2" xfId="651"/>
    <cellStyle name="Note 11 2 5" xfId="652"/>
    <cellStyle name="Note 11 3" xfId="653"/>
    <cellStyle name="Note 11 3 2" xfId="654"/>
    <cellStyle name="Note 11 3 2 2" xfId="655"/>
    <cellStyle name="Note 11 3 2 2 2" xfId="656"/>
    <cellStyle name="Note 11 3 2 2 2 2" xfId="657"/>
    <cellStyle name="Note 11 3 2 2 3" xfId="658"/>
    <cellStyle name="Note 11 3 2 3" xfId="659"/>
    <cellStyle name="Note 11 3 2 3 2" xfId="660"/>
    <cellStyle name="Note 11 3 2 4" xfId="661"/>
    <cellStyle name="Note 11 3 3" xfId="662"/>
    <cellStyle name="Note 11 3 3 2" xfId="663"/>
    <cellStyle name="Note 11 3 3 2 2" xfId="664"/>
    <cellStyle name="Note 11 3 3 3" xfId="665"/>
    <cellStyle name="Note 11 3 4" xfId="666"/>
    <cellStyle name="Note 11 3 4 2" xfId="667"/>
    <cellStyle name="Note 11 3 5" xfId="668"/>
    <cellStyle name="Note 11 4" xfId="669"/>
    <cellStyle name="Note 11 4 2" xfId="670"/>
    <cellStyle name="Note 11 4 2 2" xfId="671"/>
    <cellStyle name="Note 11 4 2 2 2" xfId="672"/>
    <cellStyle name="Note 11 4 2 2 2 2" xfId="673"/>
    <cellStyle name="Note 11 4 2 2 3" xfId="674"/>
    <cellStyle name="Note 11 4 2 3" xfId="675"/>
    <cellStyle name="Note 11 4 2 3 2" xfId="676"/>
    <cellStyle name="Note 11 4 2 4" xfId="677"/>
    <cellStyle name="Note 11 4 3" xfId="678"/>
    <cellStyle name="Note 11 4 3 2" xfId="679"/>
    <cellStyle name="Note 11 4 3 2 2" xfId="680"/>
    <cellStyle name="Note 11 4 3 3" xfId="681"/>
    <cellStyle name="Note 11 4 4" xfId="682"/>
    <cellStyle name="Note 11 4 4 2" xfId="683"/>
    <cellStyle name="Note 11 4 5" xfId="684"/>
    <cellStyle name="Note 11 5" xfId="685"/>
    <cellStyle name="Note 11 5 2" xfId="686"/>
    <cellStyle name="Note 11 5 2 2" xfId="687"/>
    <cellStyle name="Note 11 5 2 2 2" xfId="688"/>
    <cellStyle name="Note 11 5 2 2 2 2" xfId="689"/>
    <cellStyle name="Note 11 5 2 2 3" xfId="690"/>
    <cellStyle name="Note 11 5 2 3" xfId="691"/>
    <cellStyle name="Note 11 5 2 3 2" xfId="692"/>
    <cellStyle name="Note 11 5 2 4" xfId="693"/>
    <cellStyle name="Note 11 5 3" xfId="694"/>
    <cellStyle name="Note 11 5 3 2" xfId="695"/>
    <cellStyle name="Note 11 5 3 2 2" xfId="696"/>
    <cellStyle name="Note 11 5 3 3" xfId="697"/>
    <cellStyle name="Note 11 5 4" xfId="698"/>
    <cellStyle name="Note 11 5 4 2" xfId="699"/>
    <cellStyle name="Note 11 5 5" xfId="700"/>
    <cellStyle name="Note 11 6" xfId="701"/>
    <cellStyle name="Note 11 6 2" xfId="702"/>
    <cellStyle name="Note 11 6 2 2" xfId="703"/>
    <cellStyle name="Note 11 6 2 2 2" xfId="704"/>
    <cellStyle name="Note 11 6 2 2 2 2" xfId="705"/>
    <cellStyle name="Note 11 6 2 2 3" xfId="706"/>
    <cellStyle name="Note 11 6 2 3" xfId="707"/>
    <cellStyle name="Note 11 6 2 3 2" xfId="708"/>
    <cellStyle name="Note 11 6 2 4" xfId="709"/>
    <cellStyle name="Note 11 6 3" xfId="710"/>
    <cellStyle name="Note 11 6 3 2" xfId="711"/>
    <cellStyle name="Note 11 6 3 2 2" xfId="712"/>
    <cellStyle name="Note 11 6 3 3" xfId="713"/>
    <cellStyle name="Note 11 6 4" xfId="714"/>
    <cellStyle name="Note 11 6 4 2" xfId="715"/>
    <cellStyle name="Note 11 6 5" xfId="716"/>
    <cellStyle name="Note 12 2" xfId="717"/>
    <cellStyle name="Note 12 2 2" xfId="718"/>
    <cellStyle name="Note 12 2 2 2" xfId="719"/>
    <cellStyle name="Note 12 2 2 2 2" xfId="720"/>
    <cellStyle name="Note 12 2 2 2 2 2" xfId="721"/>
    <cellStyle name="Note 12 2 2 2 3" xfId="722"/>
    <cellStyle name="Note 12 2 2 3" xfId="723"/>
    <cellStyle name="Note 12 2 2 3 2" xfId="724"/>
    <cellStyle name="Note 12 2 2 4" xfId="725"/>
    <cellStyle name="Note 12 2 3" xfId="726"/>
    <cellStyle name="Note 12 2 3 2" xfId="727"/>
    <cellStyle name="Note 12 2 3 2 2" xfId="728"/>
    <cellStyle name="Note 12 2 3 3" xfId="729"/>
    <cellStyle name="Note 12 2 4" xfId="730"/>
    <cellStyle name="Note 12 2 4 2" xfId="731"/>
    <cellStyle name="Note 12 2 5" xfId="732"/>
    <cellStyle name="Note 12 3" xfId="733"/>
    <cellStyle name="Note 12 3 2" xfId="734"/>
    <cellStyle name="Note 12 3 2 2" xfId="735"/>
    <cellStyle name="Note 12 3 2 2 2" xfId="736"/>
    <cellStyle name="Note 12 3 2 2 2 2" xfId="737"/>
    <cellStyle name="Note 12 3 2 2 3" xfId="738"/>
    <cellStyle name="Note 12 3 2 3" xfId="739"/>
    <cellStyle name="Note 12 3 2 3 2" xfId="740"/>
    <cellStyle name="Note 12 3 2 4" xfId="741"/>
    <cellStyle name="Note 12 3 3" xfId="742"/>
    <cellStyle name="Note 12 3 3 2" xfId="743"/>
    <cellStyle name="Note 12 3 3 2 2" xfId="744"/>
    <cellStyle name="Note 12 3 3 3" xfId="745"/>
    <cellStyle name="Note 12 3 4" xfId="746"/>
    <cellStyle name="Note 12 3 4 2" xfId="747"/>
    <cellStyle name="Note 12 3 5" xfId="748"/>
    <cellStyle name="Note 12 4" xfId="749"/>
    <cellStyle name="Note 12 4 2" xfId="750"/>
    <cellStyle name="Note 12 4 2 2" xfId="751"/>
    <cellStyle name="Note 12 4 2 2 2" xfId="752"/>
    <cellStyle name="Note 12 4 2 2 2 2" xfId="753"/>
    <cellStyle name="Note 12 4 2 2 3" xfId="754"/>
    <cellStyle name="Note 12 4 2 3" xfId="755"/>
    <cellStyle name="Note 12 4 2 3 2" xfId="756"/>
    <cellStyle name="Note 12 4 2 4" xfId="757"/>
    <cellStyle name="Note 12 4 3" xfId="758"/>
    <cellStyle name="Note 12 4 3 2" xfId="759"/>
    <cellStyle name="Note 12 4 3 2 2" xfId="760"/>
    <cellStyle name="Note 12 4 3 3" xfId="761"/>
    <cellStyle name="Note 12 4 4" xfId="762"/>
    <cellStyle name="Note 12 4 4 2" xfId="763"/>
    <cellStyle name="Note 12 4 5" xfId="764"/>
    <cellStyle name="Note 12 5" xfId="765"/>
    <cellStyle name="Note 12 5 2" xfId="766"/>
    <cellStyle name="Note 12 5 2 2" xfId="767"/>
    <cellStyle name="Note 12 5 2 2 2" xfId="768"/>
    <cellStyle name="Note 12 5 2 2 2 2" xfId="769"/>
    <cellStyle name="Note 12 5 2 2 3" xfId="770"/>
    <cellStyle name="Note 12 5 2 3" xfId="771"/>
    <cellStyle name="Note 12 5 2 3 2" xfId="772"/>
    <cellStyle name="Note 12 5 2 4" xfId="773"/>
    <cellStyle name="Note 12 5 3" xfId="774"/>
    <cellStyle name="Note 12 5 3 2" xfId="775"/>
    <cellStyle name="Note 12 5 3 2 2" xfId="776"/>
    <cellStyle name="Note 12 5 3 3" xfId="777"/>
    <cellStyle name="Note 12 5 4" xfId="778"/>
    <cellStyle name="Note 12 5 4 2" xfId="779"/>
    <cellStyle name="Note 12 5 5" xfId="780"/>
    <cellStyle name="Note 13 2" xfId="781"/>
    <cellStyle name="Note 13 2 2" xfId="782"/>
    <cellStyle name="Note 13 2 2 2" xfId="783"/>
    <cellStyle name="Note 13 2 2 2 2" xfId="784"/>
    <cellStyle name="Note 13 2 2 2 2 2" xfId="785"/>
    <cellStyle name="Note 13 2 2 2 3" xfId="786"/>
    <cellStyle name="Note 13 2 2 3" xfId="787"/>
    <cellStyle name="Note 13 2 2 3 2" xfId="788"/>
    <cellStyle name="Note 13 2 2 4" xfId="789"/>
    <cellStyle name="Note 13 2 3" xfId="790"/>
    <cellStyle name="Note 13 2 3 2" xfId="791"/>
    <cellStyle name="Note 13 2 3 2 2" xfId="792"/>
    <cellStyle name="Note 13 2 3 3" xfId="793"/>
    <cellStyle name="Note 13 2 4" xfId="794"/>
    <cellStyle name="Note 13 2 4 2" xfId="795"/>
    <cellStyle name="Note 13 2 5" xfId="796"/>
    <cellStyle name="Note 14 2" xfId="797"/>
    <cellStyle name="Note 14 2 2" xfId="798"/>
    <cellStyle name="Note 14 2 2 2" xfId="799"/>
    <cellStyle name="Note 14 2 2 2 2" xfId="800"/>
    <cellStyle name="Note 14 2 2 2 2 2" xfId="801"/>
    <cellStyle name="Note 14 2 2 2 3" xfId="802"/>
    <cellStyle name="Note 14 2 2 3" xfId="803"/>
    <cellStyle name="Note 14 2 2 3 2" xfId="804"/>
    <cellStyle name="Note 14 2 2 4" xfId="805"/>
    <cellStyle name="Note 14 2 3" xfId="806"/>
    <cellStyle name="Note 14 2 3 2" xfId="807"/>
    <cellStyle name="Note 14 2 3 2 2" xfId="808"/>
    <cellStyle name="Note 14 2 3 3" xfId="809"/>
    <cellStyle name="Note 14 2 4" xfId="810"/>
    <cellStyle name="Note 14 2 4 2" xfId="811"/>
    <cellStyle name="Note 14 2 5" xfId="812"/>
    <cellStyle name="Note 15 2" xfId="813"/>
    <cellStyle name="Note 15 2 2" xfId="814"/>
    <cellStyle name="Note 15 2 2 2" xfId="815"/>
    <cellStyle name="Note 15 2 2 2 2" xfId="816"/>
    <cellStyle name="Note 15 2 2 2 2 2" xfId="817"/>
    <cellStyle name="Note 15 2 2 2 3" xfId="818"/>
    <cellStyle name="Note 15 2 2 3" xfId="819"/>
    <cellStyle name="Note 15 2 2 3 2" xfId="820"/>
    <cellStyle name="Note 15 2 2 4" xfId="821"/>
    <cellStyle name="Note 15 2 3" xfId="822"/>
    <cellStyle name="Note 15 2 3 2" xfId="823"/>
    <cellStyle name="Note 15 2 3 2 2" xfId="824"/>
    <cellStyle name="Note 15 2 3 3" xfId="825"/>
    <cellStyle name="Note 15 2 4" xfId="826"/>
    <cellStyle name="Note 15 2 4 2" xfId="827"/>
    <cellStyle name="Note 15 2 5" xfId="828"/>
    <cellStyle name="Note 2" xfId="829"/>
    <cellStyle name="Note 2 2" xfId="830"/>
    <cellStyle name="Note 2 2 2" xfId="831"/>
    <cellStyle name="Note 2 2 2 2" xfId="832"/>
    <cellStyle name="Note 2 2 2 2 2" xfId="833"/>
    <cellStyle name="Note 2 2 2 2 2 2" xfId="834"/>
    <cellStyle name="Note 2 2 2 2 3" xfId="835"/>
    <cellStyle name="Note 2 2 2 3" xfId="836"/>
    <cellStyle name="Note 2 2 2 3 2" xfId="837"/>
    <cellStyle name="Note 2 2 2 4" xfId="838"/>
    <cellStyle name="Note 2 2 3" xfId="839"/>
    <cellStyle name="Note 2 2 3 2" xfId="840"/>
    <cellStyle name="Note 2 2 3 2 2" xfId="841"/>
    <cellStyle name="Note 2 2 3 3" xfId="842"/>
    <cellStyle name="Note 2 2 4" xfId="843"/>
    <cellStyle name="Note 2 2 4 2" xfId="844"/>
    <cellStyle name="Note 2 2 5" xfId="845"/>
    <cellStyle name="Note 2 3" xfId="846"/>
    <cellStyle name="Note 2 3 2" xfId="847"/>
    <cellStyle name="Note 2 3 2 2" xfId="848"/>
    <cellStyle name="Note 2 3 2 2 2" xfId="849"/>
    <cellStyle name="Note 2 3 2 2 2 2" xfId="850"/>
    <cellStyle name="Note 2 3 2 2 3" xfId="851"/>
    <cellStyle name="Note 2 3 2 3" xfId="852"/>
    <cellStyle name="Note 2 3 2 3 2" xfId="853"/>
    <cellStyle name="Note 2 3 2 4" xfId="854"/>
    <cellStyle name="Note 2 3 3" xfId="855"/>
    <cellStyle name="Note 2 3 3 2" xfId="856"/>
    <cellStyle name="Note 2 3 3 2 2" xfId="857"/>
    <cellStyle name="Note 2 3 3 3" xfId="858"/>
    <cellStyle name="Note 2 3 4" xfId="859"/>
    <cellStyle name="Note 2 3 4 2" xfId="860"/>
    <cellStyle name="Note 2 3 5" xfId="861"/>
    <cellStyle name="Note 2 4" xfId="862"/>
    <cellStyle name="Note 2 4 2" xfId="863"/>
    <cellStyle name="Note 2 4 2 2" xfId="864"/>
    <cellStyle name="Note 2 4 2 2 2" xfId="865"/>
    <cellStyle name="Note 2 4 2 2 2 2" xfId="866"/>
    <cellStyle name="Note 2 4 2 2 3" xfId="867"/>
    <cellStyle name="Note 2 4 2 3" xfId="868"/>
    <cellStyle name="Note 2 4 2 3 2" xfId="869"/>
    <cellStyle name="Note 2 4 2 4" xfId="870"/>
    <cellStyle name="Note 2 4 3" xfId="871"/>
    <cellStyle name="Note 2 4 3 2" xfId="872"/>
    <cellStyle name="Note 2 4 3 2 2" xfId="873"/>
    <cellStyle name="Note 2 4 3 3" xfId="874"/>
    <cellStyle name="Note 2 4 4" xfId="875"/>
    <cellStyle name="Note 2 4 4 2" xfId="876"/>
    <cellStyle name="Note 2 4 5" xfId="877"/>
    <cellStyle name="Note 2 5" xfId="878"/>
    <cellStyle name="Note 2 5 2" xfId="879"/>
    <cellStyle name="Note 2 5 2 2" xfId="880"/>
    <cellStyle name="Note 2 5 2 2 2" xfId="881"/>
    <cellStyle name="Note 2 5 2 2 2 2" xfId="882"/>
    <cellStyle name="Note 2 5 2 2 3" xfId="883"/>
    <cellStyle name="Note 2 5 2 3" xfId="884"/>
    <cellStyle name="Note 2 5 2 3 2" xfId="885"/>
    <cellStyle name="Note 2 5 2 4" xfId="886"/>
    <cellStyle name="Note 2 5 3" xfId="887"/>
    <cellStyle name="Note 2 5 3 2" xfId="888"/>
    <cellStyle name="Note 2 5 3 2 2" xfId="889"/>
    <cellStyle name="Note 2 5 3 3" xfId="890"/>
    <cellStyle name="Note 2 5 4" xfId="891"/>
    <cellStyle name="Note 2 5 4 2" xfId="892"/>
    <cellStyle name="Note 2 5 5" xfId="893"/>
    <cellStyle name="Note 2 6" xfId="894"/>
    <cellStyle name="Note 2 6 2" xfId="895"/>
    <cellStyle name="Note 2 6 2 2" xfId="896"/>
    <cellStyle name="Note 2 6 2 2 2" xfId="897"/>
    <cellStyle name="Note 2 6 2 2 2 2" xfId="898"/>
    <cellStyle name="Note 2 6 2 2 3" xfId="899"/>
    <cellStyle name="Note 2 6 2 3" xfId="900"/>
    <cellStyle name="Note 2 6 2 3 2" xfId="901"/>
    <cellStyle name="Note 2 6 2 4" xfId="902"/>
    <cellStyle name="Note 2 6 3" xfId="903"/>
    <cellStyle name="Note 2 6 3 2" xfId="904"/>
    <cellStyle name="Note 2 6 3 2 2" xfId="905"/>
    <cellStyle name="Note 2 6 3 3" xfId="906"/>
    <cellStyle name="Note 2 6 4" xfId="907"/>
    <cellStyle name="Note 2 6 4 2" xfId="908"/>
    <cellStyle name="Note 2 6 5" xfId="909"/>
    <cellStyle name="Note 2 7" xfId="910"/>
    <cellStyle name="Note 2 7 2" xfId="911"/>
    <cellStyle name="Note 2 7 2 2" xfId="912"/>
    <cellStyle name="Note 2 7 2 2 2" xfId="913"/>
    <cellStyle name="Note 2 7 2 2 2 2" xfId="914"/>
    <cellStyle name="Note 2 7 2 2 3" xfId="915"/>
    <cellStyle name="Note 2 7 2 3" xfId="916"/>
    <cellStyle name="Note 2 7 2 3 2" xfId="917"/>
    <cellStyle name="Note 2 7 2 4" xfId="918"/>
    <cellStyle name="Note 2 7 3" xfId="919"/>
    <cellStyle name="Note 2 7 3 2" xfId="920"/>
    <cellStyle name="Note 2 7 3 2 2" xfId="921"/>
    <cellStyle name="Note 2 7 3 3" xfId="922"/>
    <cellStyle name="Note 2 7 4" xfId="923"/>
    <cellStyle name="Note 2 7 4 2" xfId="924"/>
    <cellStyle name="Note 2 7 5" xfId="925"/>
    <cellStyle name="Note 2 8" xfId="926"/>
    <cellStyle name="Note 2 8 2" xfId="927"/>
    <cellStyle name="Note 2 8 2 2" xfId="928"/>
    <cellStyle name="Note 2 8 2 2 2" xfId="929"/>
    <cellStyle name="Note 2 8 2 2 2 2" xfId="930"/>
    <cellStyle name="Note 2 8 2 2 3" xfId="931"/>
    <cellStyle name="Note 2 8 2 3" xfId="932"/>
    <cellStyle name="Note 2 8 2 3 2" xfId="933"/>
    <cellStyle name="Note 2 8 2 4" xfId="934"/>
    <cellStyle name="Note 2 8 3" xfId="935"/>
    <cellStyle name="Note 2 8 3 2" xfId="936"/>
    <cellStyle name="Note 2 8 3 2 2" xfId="937"/>
    <cellStyle name="Note 2 8 3 3" xfId="938"/>
    <cellStyle name="Note 2 8 4" xfId="939"/>
    <cellStyle name="Note 2 8 4 2" xfId="940"/>
    <cellStyle name="Note 2 8 5" xfId="941"/>
    <cellStyle name="Note 3 2" xfId="942"/>
    <cellStyle name="Note 3 2 2" xfId="943"/>
    <cellStyle name="Note 3 2 2 2" xfId="944"/>
    <cellStyle name="Note 3 2 2 2 2" xfId="945"/>
    <cellStyle name="Note 3 2 2 2 2 2" xfId="946"/>
    <cellStyle name="Note 3 2 2 2 3" xfId="947"/>
    <cellStyle name="Note 3 2 2 3" xfId="948"/>
    <cellStyle name="Note 3 2 2 3 2" xfId="949"/>
    <cellStyle name="Note 3 2 2 4" xfId="950"/>
    <cellStyle name="Note 3 2 3" xfId="951"/>
    <cellStyle name="Note 3 2 3 2" xfId="952"/>
    <cellStyle name="Note 3 2 3 2 2" xfId="953"/>
    <cellStyle name="Note 3 2 3 3" xfId="954"/>
    <cellStyle name="Note 3 2 4" xfId="955"/>
    <cellStyle name="Note 3 2 4 2" xfId="956"/>
    <cellStyle name="Note 3 2 5" xfId="957"/>
    <cellStyle name="Note 3 3" xfId="958"/>
    <cellStyle name="Note 3 3 2" xfId="959"/>
    <cellStyle name="Note 3 3 2 2" xfId="960"/>
    <cellStyle name="Note 3 3 2 2 2" xfId="961"/>
    <cellStyle name="Note 3 3 2 2 2 2" xfId="962"/>
    <cellStyle name="Note 3 3 2 2 3" xfId="963"/>
    <cellStyle name="Note 3 3 2 3" xfId="964"/>
    <cellStyle name="Note 3 3 2 3 2" xfId="965"/>
    <cellStyle name="Note 3 3 2 4" xfId="966"/>
    <cellStyle name="Note 3 3 3" xfId="967"/>
    <cellStyle name="Note 3 3 3 2" xfId="968"/>
    <cellStyle name="Note 3 3 3 2 2" xfId="969"/>
    <cellStyle name="Note 3 3 3 3" xfId="970"/>
    <cellStyle name="Note 3 3 4" xfId="971"/>
    <cellStyle name="Note 3 3 4 2" xfId="972"/>
    <cellStyle name="Note 3 3 5" xfId="973"/>
    <cellStyle name="Note 3 4" xfId="974"/>
    <cellStyle name="Note 3 4 2" xfId="975"/>
    <cellStyle name="Note 3 4 2 2" xfId="976"/>
    <cellStyle name="Note 3 4 2 2 2" xfId="977"/>
    <cellStyle name="Note 3 4 2 2 2 2" xfId="978"/>
    <cellStyle name="Note 3 4 2 2 3" xfId="979"/>
    <cellStyle name="Note 3 4 2 3" xfId="980"/>
    <cellStyle name="Note 3 4 2 3 2" xfId="981"/>
    <cellStyle name="Note 3 4 2 4" xfId="982"/>
    <cellStyle name="Note 3 4 3" xfId="983"/>
    <cellStyle name="Note 3 4 3 2" xfId="984"/>
    <cellStyle name="Note 3 4 3 2 2" xfId="985"/>
    <cellStyle name="Note 3 4 3 3" xfId="986"/>
    <cellStyle name="Note 3 4 4" xfId="987"/>
    <cellStyle name="Note 3 4 4 2" xfId="988"/>
    <cellStyle name="Note 3 4 5" xfId="989"/>
    <cellStyle name="Note 3 5" xfId="990"/>
    <cellStyle name="Note 3 5 2" xfId="991"/>
    <cellStyle name="Note 3 5 2 2" xfId="992"/>
    <cellStyle name="Note 3 5 2 2 2" xfId="993"/>
    <cellStyle name="Note 3 5 2 2 2 2" xfId="994"/>
    <cellStyle name="Note 3 5 2 2 3" xfId="995"/>
    <cellStyle name="Note 3 5 2 3" xfId="996"/>
    <cellStyle name="Note 3 5 2 3 2" xfId="997"/>
    <cellStyle name="Note 3 5 2 4" xfId="998"/>
    <cellStyle name="Note 3 5 3" xfId="999"/>
    <cellStyle name="Note 3 5 3 2" xfId="1000"/>
    <cellStyle name="Note 3 5 3 2 2" xfId="1001"/>
    <cellStyle name="Note 3 5 3 3" xfId="1002"/>
    <cellStyle name="Note 3 5 4" xfId="1003"/>
    <cellStyle name="Note 3 5 4 2" xfId="1004"/>
    <cellStyle name="Note 3 5 5" xfId="1005"/>
    <cellStyle name="Note 3 6" xfId="1006"/>
    <cellStyle name="Note 3 6 2" xfId="1007"/>
    <cellStyle name="Note 3 6 2 2" xfId="1008"/>
    <cellStyle name="Note 3 6 2 2 2" xfId="1009"/>
    <cellStyle name="Note 3 6 2 2 2 2" xfId="1010"/>
    <cellStyle name="Note 3 6 2 2 3" xfId="1011"/>
    <cellStyle name="Note 3 6 2 3" xfId="1012"/>
    <cellStyle name="Note 3 6 2 3 2" xfId="1013"/>
    <cellStyle name="Note 3 6 2 4" xfId="1014"/>
    <cellStyle name="Note 3 6 3" xfId="1015"/>
    <cellStyle name="Note 3 6 3 2" xfId="1016"/>
    <cellStyle name="Note 3 6 3 2 2" xfId="1017"/>
    <cellStyle name="Note 3 6 3 3" xfId="1018"/>
    <cellStyle name="Note 3 6 4" xfId="1019"/>
    <cellStyle name="Note 3 6 4 2" xfId="1020"/>
    <cellStyle name="Note 3 6 5" xfId="1021"/>
    <cellStyle name="Note 3 7" xfId="1022"/>
    <cellStyle name="Note 3 7 2" xfId="1023"/>
    <cellStyle name="Note 3 7 2 2" xfId="1024"/>
    <cellStyle name="Note 3 7 2 2 2" xfId="1025"/>
    <cellStyle name="Note 3 7 2 2 2 2" xfId="1026"/>
    <cellStyle name="Note 3 7 2 2 3" xfId="1027"/>
    <cellStyle name="Note 3 7 2 3" xfId="1028"/>
    <cellStyle name="Note 3 7 2 3 2" xfId="1029"/>
    <cellStyle name="Note 3 7 2 4" xfId="1030"/>
    <cellStyle name="Note 3 7 3" xfId="1031"/>
    <cellStyle name="Note 3 7 3 2" xfId="1032"/>
    <cellStyle name="Note 3 7 3 2 2" xfId="1033"/>
    <cellStyle name="Note 3 7 3 3" xfId="1034"/>
    <cellStyle name="Note 3 7 4" xfId="1035"/>
    <cellStyle name="Note 3 7 4 2" xfId="1036"/>
    <cellStyle name="Note 3 7 5" xfId="1037"/>
    <cellStyle name="Note 3 8" xfId="1038"/>
    <cellStyle name="Note 3 8 2" xfId="1039"/>
    <cellStyle name="Note 3 8 2 2" xfId="1040"/>
    <cellStyle name="Note 3 8 2 2 2" xfId="1041"/>
    <cellStyle name="Note 3 8 2 2 2 2" xfId="1042"/>
    <cellStyle name="Note 3 8 2 2 3" xfId="1043"/>
    <cellStyle name="Note 3 8 2 3" xfId="1044"/>
    <cellStyle name="Note 3 8 2 3 2" xfId="1045"/>
    <cellStyle name="Note 3 8 2 4" xfId="1046"/>
    <cellStyle name="Note 3 8 3" xfId="1047"/>
    <cellStyle name="Note 3 8 3 2" xfId="1048"/>
    <cellStyle name="Note 3 8 3 2 2" xfId="1049"/>
    <cellStyle name="Note 3 8 3 3" xfId="1050"/>
    <cellStyle name="Note 3 8 4" xfId="1051"/>
    <cellStyle name="Note 3 8 4 2" xfId="1052"/>
    <cellStyle name="Note 3 8 5" xfId="1053"/>
    <cellStyle name="Note 4 2" xfId="1054"/>
    <cellStyle name="Note 4 2 2" xfId="1055"/>
    <cellStyle name="Note 4 2 2 2" xfId="1056"/>
    <cellStyle name="Note 4 2 2 2 2" xfId="1057"/>
    <cellStyle name="Note 4 2 2 2 2 2" xfId="1058"/>
    <cellStyle name="Note 4 2 2 2 3" xfId="1059"/>
    <cellStyle name="Note 4 2 2 3" xfId="1060"/>
    <cellStyle name="Note 4 2 2 3 2" xfId="1061"/>
    <cellStyle name="Note 4 2 2 4" xfId="1062"/>
    <cellStyle name="Note 4 2 3" xfId="1063"/>
    <cellStyle name="Note 4 2 3 2" xfId="1064"/>
    <cellStyle name="Note 4 2 3 2 2" xfId="1065"/>
    <cellStyle name="Note 4 2 3 3" xfId="1066"/>
    <cellStyle name="Note 4 2 4" xfId="1067"/>
    <cellStyle name="Note 4 2 4 2" xfId="1068"/>
    <cellStyle name="Note 4 2 5" xfId="1069"/>
    <cellStyle name="Note 4 3" xfId="1070"/>
    <cellStyle name="Note 4 3 2" xfId="1071"/>
    <cellStyle name="Note 4 3 2 2" xfId="1072"/>
    <cellStyle name="Note 4 3 2 2 2" xfId="1073"/>
    <cellStyle name="Note 4 3 2 2 2 2" xfId="1074"/>
    <cellStyle name="Note 4 3 2 2 3" xfId="1075"/>
    <cellStyle name="Note 4 3 2 3" xfId="1076"/>
    <cellStyle name="Note 4 3 2 3 2" xfId="1077"/>
    <cellStyle name="Note 4 3 2 4" xfId="1078"/>
    <cellStyle name="Note 4 3 3" xfId="1079"/>
    <cellStyle name="Note 4 3 3 2" xfId="1080"/>
    <cellStyle name="Note 4 3 3 2 2" xfId="1081"/>
    <cellStyle name="Note 4 3 3 3" xfId="1082"/>
    <cellStyle name="Note 4 3 4" xfId="1083"/>
    <cellStyle name="Note 4 3 4 2" xfId="1084"/>
    <cellStyle name="Note 4 3 5" xfId="1085"/>
    <cellStyle name="Note 4 4" xfId="1086"/>
    <cellStyle name="Note 4 4 2" xfId="1087"/>
    <cellStyle name="Note 4 4 2 2" xfId="1088"/>
    <cellStyle name="Note 4 4 2 2 2" xfId="1089"/>
    <cellStyle name="Note 4 4 2 2 2 2" xfId="1090"/>
    <cellStyle name="Note 4 4 2 2 3" xfId="1091"/>
    <cellStyle name="Note 4 4 2 3" xfId="1092"/>
    <cellStyle name="Note 4 4 2 3 2" xfId="1093"/>
    <cellStyle name="Note 4 4 2 4" xfId="1094"/>
    <cellStyle name="Note 4 4 3" xfId="1095"/>
    <cellStyle name="Note 4 4 3 2" xfId="1096"/>
    <cellStyle name="Note 4 4 3 2 2" xfId="1097"/>
    <cellStyle name="Note 4 4 3 3" xfId="1098"/>
    <cellStyle name="Note 4 4 4" xfId="1099"/>
    <cellStyle name="Note 4 4 4 2" xfId="1100"/>
    <cellStyle name="Note 4 4 5" xfId="1101"/>
    <cellStyle name="Note 4 5" xfId="1102"/>
    <cellStyle name="Note 4 5 2" xfId="1103"/>
    <cellStyle name="Note 4 5 2 2" xfId="1104"/>
    <cellStyle name="Note 4 5 2 2 2" xfId="1105"/>
    <cellStyle name="Note 4 5 2 2 2 2" xfId="1106"/>
    <cellStyle name="Note 4 5 2 2 3" xfId="1107"/>
    <cellStyle name="Note 4 5 2 3" xfId="1108"/>
    <cellStyle name="Note 4 5 2 3 2" xfId="1109"/>
    <cellStyle name="Note 4 5 2 4" xfId="1110"/>
    <cellStyle name="Note 4 5 3" xfId="1111"/>
    <cellStyle name="Note 4 5 3 2" xfId="1112"/>
    <cellStyle name="Note 4 5 3 2 2" xfId="1113"/>
    <cellStyle name="Note 4 5 3 3" xfId="1114"/>
    <cellStyle name="Note 4 5 4" xfId="1115"/>
    <cellStyle name="Note 4 5 4 2" xfId="1116"/>
    <cellStyle name="Note 4 5 5" xfId="1117"/>
    <cellStyle name="Note 4 6" xfId="1118"/>
    <cellStyle name="Note 4 6 2" xfId="1119"/>
    <cellStyle name="Note 4 6 2 2" xfId="1120"/>
    <cellStyle name="Note 4 6 2 2 2" xfId="1121"/>
    <cellStyle name="Note 4 6 2 2 2 2" xfId="1122"/>
    <cellStyle name="Note 4 6 2 2 3" xfId="1123"/>
    <cellStyle name="Note 4 6 2 3" xfId="1124"/>
    <cellStyle name="Note 4 6 2 3 2" xfId="1125"/>
    <cellStyle name="Note 4 6 2 4" xfId="1126"/>
    <cellStyle name="Note 4 6 3" xfId="1127"/>
    <cellStyle name="Note 4 6 3 2" xfId="1128"/>
    <cellStyle name="Note 4 6 3 2 2" xfId="1129"/>
    <cellStyle name="Note 4 6 3 3" xfId="1130"/>
    <cellStyle name="Note 4 6 4" xfId="1131"/>
    <cellStyle name="Note 4 6 4 2" xfId="1132"/>
    <cellStyle name="Note 4 6 5" xfId="1133"/>
    <cellStyle name="Note 4 7" xfId="1134"/>
    <cellStyle name="Note 4 7 2" xfId="1135"/>
    <cellStyle name="Note 4 7 2 2" xfId="1136"/>
    <cellStyle name="Note 4 7 2 2 2" xfId="1137"/>
    <cellStyle name="Note 4 7 2 2 2 2" xfId="1138"/>
    <cellStyle name="Note 4 7 2 2 3" xfId="1139"/>
    <cellStyle name="Note 4 7 2 3" xfId="1140"/>
    <cellStyle name="Note 4 7 2 3 2" xfId="1141"/>
    <cellStyle name="Note 4 7 2 4" xfId="1142"/>
    <cellStyle name="Note 4 7 3" xfId="1143"/>
    <cellStyle name="Note 4 7 3 2" xfId="1144"/>
    <cellStyle name="Note 4 7 3 2 2" xfId="1145"/>
    <cellStyle name="Note 4 7 3 3" xfId="1146"/>
    <cellStyle name="Note 4 7 4" xfId="1147"/>
    <cellStyle name="Note 4 7 4 2" xfId="1148"/>
    <cellStyle name="Note 4 7 5" xfId="1149"/>
    <cellStyle name="Note 4 8" xfId="1150"/>
    <cellStyle name="Note 4 8 2" xfId="1151"/>
    <cellStyle name="Note 4 8 2 2" xfId="1152"/>
    <cellStyle name="Note 4 8 2 2 2" xfId="1153"/>
    <cellStyle name="Note 4 8 2 2 2 2" xfId="1154"/>
    <cellStyle name="Note 4 8 2 2 3" xfId="1155"/>
    <cellStyle name="Note 4 8 2 3" xfId="1156"/>
    <cellStyle name="Note 4 8 2 3 2" xfId="1157"/>
    <cellStyle name="Note 4 8 2 4" xfId="1158"/>
    <cellStyle name="Note 4 8 3" xfId="1159"/>
    <cellStyle name="Note 4 8 3 2" xfId="1160"/>
    <cellStyle name="Note 4 8 3 2 2" xfId="1161"/>
    <cellStyle name="Note 4 8 3 3" xfId="1162"/>
    <cellStyle name="Note 4 8 4" xfId="1163"/>
    <cellStyle name="Note 4 8 4 2" xfId="1164"/>
    <cellStyle name="Note 4 8 5" xfId="1165"/>
    <cellStyle name="Note 5 2" xfId="1166"/>
    <cellStyle name="Note 5 2 2" xfId="1167"/>
    <cellStyle name="Note 5 2 2 2" xfId="1168"/>
    <cellStyle name="Note 5 2 2 2 2" xfId="1169"/>
    <cellStyle name="Note 5 2 2 2 2 2" xfId="1170"/>
    <cellStyle name="Note 5 2 2 2 3" xfId="1171"/>
    <cellStyle name="Note 5 2 2 3" xfId="1172"/>
    <cellStyle name="Note 5 2 2 3 2" xfId="1173"/>
    <cellStyle name="Note 5 2 2 4" xfId="1174"/>
    <cellStyle name="Note 5 2 3" xfId="1175"/>
    <cellStyle name="Note 5 2 3 2" xfId="1176"/>
    <cellStyle name="Note 5 2 3 2 2" xfId="1177"/>
    <cellStyle name="Note 5 2 3 3" xfId="1178"/>
    <cellStyle name="Note 5 2 4" xfId="1179"/>
    <cellStyle name="Note 5 2 4 2" xfId="1180"/>
    <cellStyle name="Note 5 2 5" xfId="1181"/>
    <cellStyle name="Note 5 3" xfId="1182"/>
    <cellStyle name="Note 5 3 2" xfId="1183"/>
    <cellStyle name="Note 5 3 2 2" xfId="1184"/>
    <cellStyle name="Note 5 3 2 2 2" xfId="1185"/>
    <cellStyle name="Note 5 3 2 2 2 2" xfId="1186"/>
    <cellStyle name="Note 5 3 2 2 3" xfId="1187"/>
    <cellStyle name="Note 5 3 2 3" xfId="1188"/>
    <cellStyle name="Note 5 3 2 3 2" xfId="1189"/>
    <cellStyle name="Note 5 3 2 4" xfId="1190"/>
    <cellStyle name="Note 5 3 3" xfId="1191"/>
    <cellStyle name="Note 5 3 3 2" xfId="1192"/>
    <cellStyle name="Note 5 3 3 2 2" xfId="1193"/>
    <cellStyle name="Note 5 3 3 3" xfId="1194"/>
    <cellStyle name="Note 5 3 4" xfId="1195"/>
    <cellStyle name="Note 5 3 4 2" xfId="1196"/>
    <cellStyle name="Note 5 3 5" xfId="1197"/>
    <cellStyle name="Note 5 4" xfId="1198"/>
    <cellStyle name="Note 5 4 2" xfId="1199"/>
    <cellStyle name="Note 5 4 2 2" xfId="1200"/>
    <cellStyle name="Note 5 4 2 2 2" xfId="1201"/>
    <cellStyle name="Note 5 4 2 2 2 2" xfId="1202"/>
    <cellStyle name="Note 5 4 2 2 3" xfId="1203"/>
    <cellStyle name="Note 5 4 2 3" xfId="1204"/>
    <cellStyle name="Note 5 4 2 3 2" xfId="1205"/>
    <cellStyle name="Note 5 4 2 4" xfId="1206"/>
    <cellStyle name="Note 5 4 3" xfId="1207"/>
    <cellStyle name="Note 5 4 3 2" xfId="1208"/>
    <cellStyle name="Note 5 4 3 2 2" xfId="1209"/>
    <cellStyle name="Note 5 4 3 3" xfId="1210"/>
    <cellStyle name="Note 5 4 4" xfId="1211"/>
    <cellStyle name="Note 5 4 4 2" xfId="1212"/>
    <cellStyle name="Note 5 4 5" xfId="1213"/>
    <cellStyle name="Note 5 5" xfId="1214"/>
    <cellStyle name="Note 5 5 2" xfId="1215"/>
    <cellStyle name="Note 5 5 2 2" xfId="1216"/>
    <cellStyle name="Note 5 5 2 2 2" xfId="1217"/>
    <cellStyle name="Note 5 5 2 2 2 2" xfId="1218"/>
    <cellStyle name="Note 5 5 2 2 3" xfId="1219"/>
    <cellStyle name="Note 5 5 2 3" xfId="1220"/>
    <cellStyle name="Note 5 5 2 3 2" xfId="1221"/>
    <cellStyle name="Note 5 5 2 4" xfId="1222"/>
    <cellStyle name="Note 5 5 3" xfId="1223"/>
    <cellStyle name="Note 5 5 3 2" xfId="1224"/>
    <cellStyle name="Note 5 5 3 2 2" xfId="1225"/>
    <cellStyle name="Note 5 5 3 3" xfId="1226"/>
    <cellStyle name="Note 5 5 4" xfId="1227"/>
    <cellStyle name="Note 5 5 4 2" xfId="1228"/>
    <cellStyle name="Note 5 5 5" xfId="1229"/>
    <cellStyle name="Note 5 6" xfId="1230"/>
    <cellStyle name="Note 5 6 2" xfId="1231"/>
    <cellStyle name="Note 5 6 2 2" xfId="1232"/>
    <cellStyle name="Note 5 6 2 2 2" xfId="1233"/>
    <cellStyle name="Note 5 6 2 2 2 2" xfId="1234"/>
    <cellStyle name="Note 5 6 2 2 3" xfId="1235"/>
    <cellStyle name="Note 5 6 2 3" xfId="1236"/>
    <cellStyle name="Note 5 6 2 3 2" xfId="1237"/>
    <cellStyle name="Note 5 6 2 4" xfId="1238"/>
    <cellStyle name="Note 5 6 3" xfId="1239"/>
    <cellStyle name="Note 5 6 3 2" xfId="1240"/>
    <cellStyle name="Note 5 6 3 2 2" xfId="1241"/>
    <cellStyle name="Note 5 6 3 3" xfId="1242"/>
    <cellStyle name="Note 5 6 4" xfId="1243"/>
    <cellStyle name="Note 5 6 4 2" xfId="1244"/>
    <cellStyle name="Note 5 6 5" xfId="1245"/>
    <cellStyle name="Note 5 7" xfId="1246"/>
    <cellStyle name="Note 5 7 2" xfId="1247"/>
    <cellStyle name="Note 5 7 2 2" xfId="1248"/>
    <cellStyle name="Note 5 7 2 2 2" xfId="1249"/>
    <cellStyle name="Note 5 7 2 2 2 2" xfId="1250"/>
    <cellStyle name="Note 5 7 2 2 3" xfId="1251"/>
    <cellStyle name="Note 5 7 2 3" xfId="1252"/>
    <cellStyle name="Note 5 7 2 3 2" xfId="1253"/>
    <cellStyle name="Note 5 7 2 4" xfId="1254"/>
    <cellStyle name="Note 5 7 3" xfId="1255"/>
    <cellStyle name="Note 5 7 3 2" xfId="1256"/>
    <cellStyle name="Note 5 7 3 2 2" xfId="1257"/>
    <cellStyle name="Note 5 7 3 3" xfId="1258"/>
    <cellStyle name="Note 5 7 4" xfId="1259"/>
    <cellStyle name="Note 5 7 4 2" xfId="1260"/>
    <cellStyle name="Note 5 7 5" xfId="1261"/>
    <cellStyle name="Note 5 8" xfId="1262"/>
    <cellStyle name="Note 5 8 2" xfId="1263"/>
    <cellStyle name="Note 5 8 2 2" xfId="1264"/>
    <cellStyle name="Note 5 8 2 2 2" xfId="1265"/>
    <cellStyle name="Note 5 8 2 2 2 2" xfId="1266"/>
    <cellStyle name="Note 5 8 2 2 3" xfId="1267"/>
    <cellStyle name="Note 5 8 2 3" xfId="1268"/>
    <cellStyle name="Note 5 8 2 3 2" xfId="1269"/>
    <cellStyle name="Note 5 8 2 4" xfId="1270"/>
    <cellStyle name="Note 5 8 3" xfId="1271"/>
    <cellStyle name="Note 5 8 3 2" xfId="1272"/>
    <cellStyle name="Note 5 8 3 2 2" xfId="1273"/>
    <cellStyle name="Note 5 8 3 3" xfId="1274"/>
    <cellStyle name="Note 5 8 4" xfId="1275"/>
    <cellStyle name="Note 5 8 4 2" xfId="1276"/>
    <cellStyle name="Note 5 8 5" xfId="1277"/>
    <cellStyle name="Note 6 2" xfId="1278"/>
    <cellStyle name="Note 6 2 2" xfId="1279"/>
    <cellStyle name="Note 6 2 2 2" xfId="1280"/>
    <cellStyle name="Note 6 2 2 2 2" xfId="1281"/>
    <cellStyle name="Note 6 2 2 2 2 2" xfId="1282"/>
    <cellStyle name="Note 6 2 2 2 3" xfId="1283"/>
    <cellStyle name="Note 6 2 2 3" xfId="1284"/>
    <cellStyle name="Note 6 2 2 3 2" xfId="1285"/>
    <cellStyle name="Note 6 2 2 4" xfId="1286"/>
    <cellStyle name="Note 6 2 3" xfId="1287"/>
    <cellStyle name="Note 6 2 3 2" xfId="1288"/>
    <cellStyle name="Note 6 2 3 2 2" xfId="1289"/>
    <cellStyle name="Note 6 2 3 3" xfId="1290"/>
    <cellStyle name="Note 6 2 4" xfId="1291"/>
    <cellStyle name="Note 6 2 4 2" xfId="1292"/>
    <cellStyle name="Note 6 2 5" xfId="1293"/>
    <cellStyle name="Note 6 3" xfId="1294"/>
    <cellStyle name="Note 6 3 2" xfId="1295"/>
    <cellStyle name="Note 6 3 2 2" xfId="1296"/>
    <cellStyle name="Note 6 3 2 2 2" xfId="1297"/>
    <cellStyle name="Note 6 3 2 2 2 2" xfId="1298"/>
    <cellStyle name="Note 6 3 2 2 3" xfId="1299"/>
    <cellStyle name="Note 6 3 2 3" xfId="1300"/>
    <cellStyle name="Note 6 3 2 3 2" xfId="1301"/>
    <cellStyle name="Note 6 3 2 4" xfId="1302"/>
    <cellStyle name="Note 6 3 3" xfId="1303"/>
    <cellStyle name="Note 6 3 3 2" xfId="1304"/>
    <cellStyle name="Note 6 3 3 2 2" xfId="1305"/>
    <cellStyle name="Note 6 3 3 3" xfId="1306"/>
    <cellStyle name="Note 6 3 4" xfId="1307"/>
    <cellStyle name="Note 6 3 4 2" xfId="1308"/>
    <cellStyle name="Note 6 3 5" xfId="1309"/>
    <cellStyle name="Note 6 4" xfId="1310"/>
    <cellStyle name="Note 6 4 2" xfId="1311"/>
    <cellStyle name="Note 6 4 2 2" xfId="1312"/>
    <cellStyle name="Note 6 4 2 2 2" xfId="1313"/>
    <cellStyle name="Note 6 4 2 2 2 2" xfId="1314"/>
    <cellStyle name="Note 6 4 2 2 3" xfId="1315"/>
    <cellStyle name="Note 6 4 2 3" xfId="1316"/>
    <cellStyle name="Note 6 4 2 3 2" xfId="1317"/>
    <cellStyle name="Note 6 4 2 4" xfId="1318"/>
    <cellStyle name="Note 6 4 3" xfId="1319"/>
    <cellStyle name="Note 6 4 3 2" xfId="1320"/>
    <cellStyle name="Note 6 4 3 2 2" xfId="1321"/>
    <cellStyle name="Note 6 4 3 3" xfId="1322"/>
    <cellStyle name="Note 6 4 4" xfId="1323"/>
    <cellStyle name="Note 6 4 4 2" xfId="1324"/>
    <cellStyle name="Note 6 4 5" xfId="1325"/>
    <cellStyle name="Note 6 5" xfId="1326"/>
    <cellStyle name="Note 6 5 2" xfId="1327"/>
    <cellStyle name="Note 6 5 2 2" xfId="1328"/>
    <cellStyle name="Note 6 5 2 2 2" xfId="1329"/>
    <cellStyle name="Note 6 5 2 2 2 2" xfId="1330"/>
    <cellStyle name="Note 6 5 2 2 3" xfId="1331"/>
    <cellStyle name="Note 6 5 2 3" xfId="1332"/>
    <cellStyle name="Note 6 5 2 3 2" xfId="1333"/>
    <cellStyle name="Note 6 5 2 4" xfId="1334"/>
    <cellStyle name="Note 6 5 3" xfId="1335"/>
    <cellStyle name="Note 6 5 3 2" xfId="1336"/>
    <cellStyle name="Note 6 5 3 2 2" xfId="1337"/>
    <cellStyle name="Note 6 5 3 3" xfId="1338"/>
    <cellStyle name="Note 6 5 4" xfId="1339"/>
    <cellStyle name="Note 6 5 4 2" xfId="1340"/>
    <cellStyle name="Note 6 5 5" xfId="1341"/>
    <cellStyle name="Note 6 6" xfId="1342"/>
    <cellStyle name="Note 6 6 2" xfId="1343"/>
    <cellStyle name="Note 6 6 2 2" xfId="1344"/>
    <cellStyle name="Note 6 6 2 2 2" xfId="1345"/>
    <cellStyle name="Note 6 6 2 2 2 2" xfId="1346"/>
    <cellStyle name="Note 6 6 2 2 3" xfId="1347"/>
    <cellStyle name="Note 6 6 2 3" xfId="1348"/>
    <cellStyle name="Note 6 6 2 3 2" xfId="1349"/>
    <cellStyle name="Note 6 6 2 4" xfId="1350"/>
    <cellStyle name="Note 6 6 3" xfId="1351"/>
    <cellStyle name="Note 6 6 3 2" xfId="1352"/>
    <cellStyle name="Note 6 6 3 2 2" xfId="1353"/>
    <cellStyle name="Note 6 6 3 3" xfId="1354"/>
    <cellStyle name="Note 6 6 4" xfId="1355"/>
    <cellStyle name="Note 6 6 4 2" xfId="1356"/>
    <cellStyle name="Note 6 6 5" xfId="1357"/>
    <cellStyle name="Note 6 7" xfId="1358"/>
    <cellStyle name="Note 6 7 2" xfId="1359"/>
    <cellStyle name="Note 6 7 2 2" xfId="1360"/>
    <cellStyle name="Note 6 7 2 2 2" xfId="1361"/>
    <cellStyle name="Note 6 7 2 2 2 2" xfId="1362"/>
    <cellStyle name="Note 6 7 2 2 3" xfId="1363"/>
    <cellStyle name="Note 6 7 2 3" xfId="1364"/>
    <cellStyle name="Note 6 7 2 3 2" xfId="1365"/>
    <cellStyle name="Note 6 7 2 4" xfId="1366"/>
    <cellStyle name="Note 6 7 3" xfId="1367"/>
    <cellStyle name="Note 6 7 3 2" xfId="1368"/>
    <cellStyle name="Note 6 7 3 2 2" xfId="1369"/>
    <cellStyle name="Note 6 7 3 3" xfId="1370"/>
    <cellStyle name="Note 6 7 4" xfId="1371"/>
    <cellStyle name="Note 6 7 4 2" xfId="1372"/>
    <cellStyle name="Note 6 7 5" xfId="1373"/>
    <cellStyle name="Note 6 8" xfId="1374"/>
    <cellStyle name="Note 6 8 2" xfId="1375"/>
    <cellStyle name="Note 6 8 2 2" xfId="1376"/>
    <cellStyle name="Note 6 8 2 2 2" xfId="1377"/>
    <cellStyle name="Note 6 8 2 2 2 2" xfId="1378"/>
    <cellStyle name="Note 6 8 2 2 3" xfId="1379"/>
    <cellStyle name="Note 6 8 2 3" xfId="1380"/>
    <cellStyle name="Note 6 8 2 3 2" xfId="1381"/>
    <cellStyle name="Note 6 8 2 4" xfId="1382"/>
    <cellStyle name="Note 6 8 3" xfId="1383"/>
    <cellStyle name="Note 6 8 3 2" xfId="1384"/>
    <cellStyle name="Note 6 8 3 2 2" xfId="1385"/>
    <cellStyle name="Note 6 8 3 3" xfId="1386"/>
    <cellStyle name="Note 6 8 4" xfId="1387"/>
    <cellStyle name="Note 6 8 4 2" xfId="1388"/>
    <cellStyle name="Note 6 8 5" xfId="1389"/>
    <cellStyle name="Note 7 2" xfId="1390"/>
    <cellStyle name="Note 7 2 2" xfId="1391"/>
    <cellStyle name="Note 7 2 2 2" xfId="1392"/>
    <cellStyle name="Note 7 2 2 2 2" xfId="1393"/>
    <cellStyle name="Note 7 2 2 2 2 2" xfId="1394"/>
    <cellStyle name="Note 7 2 2 2 3" xfId="1395"/>
    <cellStyle name="Note 7 2 2 3" xfId="1396"/>
    <cellStyle name="Note 7 2 2 3 2" xfId="1397"/>
    <cellStyle name="Note 7 2 2 4" xfId="1398"/>
    <cellStyle name="Note 7 2 3" xfId="1399"/>
    <cellStyle name="Note 7 2 3 2" xfId="1400"/>
    <cellStyle name="Note 7 2 3 2 2" xfId="1401"/>
    <cellStyle name="Note 7 2 3 3" xfId="1402"/>
    <cellStyle name="Note 7 2 4" xfId="1403"/>
    <cellStyle name="Note 7 2 4 2" xfId="1404"/>
    <cellStyle name="Note 7 2 5" xfId="1405"/>
    <cellStyle name="Note 7 3" xfId="1406"/>
    <cellStyle name="Note 7 3 2" xfId="1407"/>
    <cellStyle name="Note 7 3 2 2" xfId="1408"/>
    <cellStyle name="Note 7 3 2 2 2" xfId="1409"/>
    <cellStyle name="Note 7 3 2 2 2 2" xfId="1410"/>
    <cellStyle name="Note 7 3 2 2 3" xfId="1411"/>
    <cellStyle name="Note 7 3 2 3" xfId="1412"/>
    <cellStyle name="Note 7 3 2 3 2" xfId="1413"/>
    <cellStyle name="Note 7 3 2 4" xfId="1414"/>
    <cellStyle name="Note 7 3 3" xfId="1415"/>
    <cellStyle name="Note 7 3 3 2" xfId="1416"/>
    <cellStyle name="Note 7 3 3 2 2" xfId="1417"/>
    <cellStyle name="Note 7 3 3 3" xfId="1418"/>
    <cellStyle name="Note 7 3 4" xfId="1419"/>
    <cellStyle name="Note 7 3 4 2" xfId="1420"/>
    <cellStyle name="Note 7 3 5" xfId="1421"/>
    <cellStyle name="Note 7 4" xfId="1422"/>
    <cellStyle name="Note 7 4 2" xfId="1423"/>
    <cellStyle name="Note 7 4 2 2" xfId="1424"/>
    <cellStyle name="Note 7 4 2 2 2" xfId="1425"/>
    <cellStyle name="Note 7 4 2 2 2 2" xfId="1426"/>
    <cellStyle name="Note 7 4 2 2 3" xfId="1427"/>
    <cellStyle name="Note 7 4 2 3" xfId="1428"/>
    <cellStyle name="Note 7 4 2 3 2" xfId="1429"/>
    <cellStyle name="Note 7 4 2 4" xfId="1430"/>
    <cellStyle name="Note 7 4 3" xfId="1431"/>
    <cellStyle name="Note 7 4 3 2" xfId="1432"/>
    <cellStyle name="Note 7 4 3 2 2" xfId="1433"/>
    <cellStyle name="Note 7 4 3 3" xfId="1434"/>
    <cellStyle name="Note 7 4 4" xfId="1435"/>
    <cellStyle name="Note 7 4 4 2" xfId="1436"/>
    <cellStyle name="Note 7 4 5" xfId="1437"/>
    <cellStyle name="Note 7 5" xfId="1438"/>
    <cellStyle name="Note 7 5 2" xfId="1439"/>
    <cellStyle name="Note 7 5 2 2" xfId="1440"/>
    <cellStyle name="Note 7 5 2 2 2" xfId="1441"/>
    <cellStyle name="Note 7 5 2 2 2 2" xfId="1442"/>
    <cellStyle name="Note 7 5 2 2 3" xfId="1443"/>
    <cellStyle name="Note 7 5 2 3" xfId="1444"/>
    <cellStyle name="Note 7 5 2 3 2" xfId="1445"/>
    <cellStyle name="Note 7 5 2 4" xfId="1446"/>
    <cellStyle name="Note 7 5 3" xfId="1447"/>
    <cellStyle name="Note 7 5 3 2" xfId="1448"/>
    <cellStyle name="Note 7 5 3 2 2" xfId="1449"/>
    <cellStyle name="Note 7 5 3 3" xfId="1450"/>
    <cellStyle name="Note 7 5 4" xfId="1451"/>
    <cellStyle name="Note 7 5 4 2" xfId="1452"/>
    <cellStyle name="Note 7 5 5" xfId="1453"/>
    <cellStyle name="Note 7 6" xfId="1454"/>
    <cellStyle name="Note 7 6 2" xfId="1455"/>
    <cellStyle name="Note 7 6 2 2" xfId="1456"/>
    <cellStyle name="Note 7 6 2 2 2" xfId="1457"/>
    <cellStyle name="Note 7 6 2 2 2 2" xfId="1458"/>
    <cellStyle name="Note 7 6 2 2 3" xfId="1459"/>
    <cellStyle name="Note 7 6 2 3" xfId="1460"/>
    <cellStyle name="Note 7 6 2 3 2" xfId="1461"/>
    <cellStyle name="Note 7 6 2 4" xfId="1462"/>
    <cellStyle name="Note 7 6 3" xfId="1463"/>
    <cellStyle name="Note 7 6 3 2" xfId="1464"/>
    <cellStyle name="Note 7 6 3 2 2" xfId="1465"/>
    <cellStyle name="Note 7 6 3 3" xfId="1466"/>
    <cellStyle name="Note 7 6 4" xfId="1467"/>
    <cellStyle name="Note 7 6 4 2" xfId="1468"/>
    <cellStyle name="Note 7 6 5" xfId="1469"/>
    <cellStyle name="Note 7 7" xfId="1470"/>
    <cellStyle name="Note 7 7 2" xfId="1471"/>
    <cellStyle name="Note 7 7 2 2" xfId="1472"/>
    <cellStyle name="Note 7 7 2 2 2" xfId="1473"/>
    <cellStyle name="Note 7 7 2 2 2 2" xfId="1474"/>
    <cellStyle name="Note 7 7 2 2 3" xfId="1475"/>
    <cellStyle name="Note 7 7 2 3" xfId="1476"/>
    <cellStyle name="Note 7 7 2 3 2" xfId="1477"/>
    <cellStyle name="Note 7 7 2 4" xfId="1478"/>
    <cellStyle name="Note 7 7 3" xfId="1479"/>
    <cellStyle name="Note 7 7 3 2" xfId="1480"/>
    <cellStyle name="Note 7 7 3 2 2" xfId="1481"/>
    <cellStyle name="Note 7 7 3 3" xfId="1482"/>
    <cellStyle name="Note 7 7 4" xfId="1483"/>
    <cellStyle name="Note 7 7 4 2" xfId="1484"/>
    <cellStyle name="Note 7 7 5" xfId="1485"/>
    <cellStyle name="Note 7 8" xfId="1486"/>
    <cellStyle name="Note 7 8 2" xfId="1487"/>
    <cellStyle name="Note 7 8 2 2" xfId="1488"/>
    <cellStyle name="Note 7 8 2 2 2" xfId="1489"/>
    <cellStyle name="Note 7 8 2 2 2 2" xfId="1490"/>
    <cellStyle name="Note 7 8 2 2 3" xfId="1491"/>
    <cellStyle name="Note 7 8 2 3" xfId="1492"/>
    <cellStyle name="Note 7 8 2 3 2" xfId="1493"/>
    <cellStyle name="Note 7 8 2 4" xfId="1494"/>
    <cellStyle name="Note 7 8 3" xfId="1495"/>
    <cellStyle name="Note 7 8 3 2" xfId="1496"/>
    <cellStyle name="Note 7 8 3 2 2" xfId="1497"/>
    <cellStyle name="Note 7 8 3 3" xfId="1498"/>
    <cellStyle name="Note 7 8 4" xfId="1499"/>
    <cellStyle name="Note 7 8 4 2" xfId="1500"/>
    <cellStyle name="Note 7 8 5" xfId="1501"/>
    <cellStyle name="Note 8 2" xfId="1502"/>
    <cellStyle name="Note 8 2 2" xfId="1503"/>
    <cellStyle name="Note 8 2 2 2" xfId="1504"/>
    <cellStyle name="Note 8 2 2 2 2" xfId="1505"/>
    <cellStyle name="Note 8 2 2 2 2 2" xfId="1506"/>
    <cellStyle name="Note 8 2 2 2 3" xfId="1507"/>
    <cellStyle name="Note 8 2 2 3" xfId="1508"/>
    <cellStyle name="Note 8 2 2 3 2" xfId="1509"/>
    <cellStyle name="Note 8 2 2 4" xfId="1510"/>
    <cellStyle name="Note 8 2 3" xfId="1511"/>
    <cellStyle name="Note 8 2 3 2" xfId="1512"/>
    <cellStyle name="Note 8 2 3 2 2" xfId="1513"/>
    <cellStyle name="Note 8 2 3 3" xfId="1514"/>
    <cellStyle name="Note 8 2 4" xfId="1515"/>
    <cellStyle name="Note 8 2 4 2" xfId="1516"/>
    <cellStyle name="Note 8 2 5" xfId="1517"/>
    <cellStyle name="Note 8 3" xfId="1518"/>
    <cellStyle name="Note 8 3 2" xfId="1519"/>
    <cellStyle name="Note 8 3 2 2" xfId="1520"/>
    <cellStyle name="Note 8 3 2 2 2" xfId="1521"/>
    <cellStyle name="Note 8 3 2 2 2 2" xfId="1522"/>
    <cellStyle name="Note 8 3 2 2 3" xfId="1523"/>
    <cellStyle name="Note 8 3 2 3" xfId="1524"/>
    <cellStyle name="Note 8 3 2 3 2" xfId="1525"/>
    <cellStyle name="Note 8 3 2 4" xfId="1526"/>
    <cellStyle name="Note 8 3 3" xfId="1527"/>
    <cellStyle name="Note 8 3 3 2" xfId="1528"/>
    <cellStyle name="Note 8 3 3 2 2" xfId="1529"/>
    <cellStyle name="Note 8 3 3 3" xfId="1530"/>
    <cellStyle name="Note 8 3 4" xfId="1531"/>
    <cellStyle name="Note 8 3 4 2" xfId="1532"/>
    <cellStyle name="Note 8 3 5" xfId="1533"/>
    <cellStyle name="Note 8 4" xfId="1534"/>
    <cellStyle name="Note 8 4 2" xfId="1535"/>
    <cellStyle name="Note 8 4 2 2" xfId="1536"/>
    <cellStyle name="Note 8 4 2 2 2" xfId="1537"/>
    <cellStyle name="Note 8 4 2 2 2 2" xfId="1538"/>
    <cellStyle name="Note 8 4 2 2 3" xfId="1539"/>
    <cellStyle name="Note 8 4 2 3" xfId="1540"/>
    <cellStyle name="Note 8 4 2 3 2" xfId="1541"/>
    <cellStyle name="Note 8 4 2 4" xfId="1542"/>
    <cellStyle name="Note 8 4 3" xfId="1543"/>
    <cellStyle name="Note 8 4 3 2" xfId="1544"/>
    <cellStyle name="Note 8 4 3 2 2" xfId="1545"/>
    <cellStyle name="Note 8 4 3 3" xfId="1546"/>
    <cellStyle name="Note 8 4 4" xfId="1547"/>
    <cellStyle name="Note 8 4 4 2" xfId="1548"/>
    <cellStyle name="Note 8 4 5" xfId="1549"/>
    <cellStyle name="Note 8 5" xfId="1550"/>
    <cellStyle name="Note 8 5 2" xfId="1551"/>
    <cellStyle name="Note 8 5 2 2" xfId="1552"/>
    <cellStyle name="Note 8 5 2 2 2" xfId="1553"/>
    <cellStyle name="Note 8 5 2 2 2 2" xfId="1554"/>
    <cellStyle name="Note 8 5 2 2 3" xfId="1555"/>
    <cellStyle name="Note 8 5 2 3" xfId="1556"/>
    <cellStyle name="Note 8 5 2 3 2" xfId="1557"/>
    <cellStyle name="Note 8 5 2 4" xfId="1558"/>
    <cellStyle name="Note 8 5 3" xfId="1559"/>
    <cellStyle name="Note 8 5 3 2" xfId="1560"/>
    <cellStyle name="Note 8 5 3 2 2" xfId="1561"/>
    <cellStyle name="Note 8 5 3 3" xfId="1562"/>
    <cellStyle name="Note 8 5 4" xfId="1563"/>
    <cellStyle name="Note 8 5 4 2" xfId="1564"/>
    <cellStyle name="Note 8 5 5" xfId="1565"/>
    <cellStyle name="Note 8 6" xfId="1566"/>
    <cellStyle name="Note 8 6 2" xfId="1567"/>
    <cellStyle name="Note 8 6 2 2" xfId="1568"/>
    <cellStyle name="Note 8 6 2 2 2" xfId="1569"/>
    <cellStyle name="Note 8 6 2 2 2 2" xfId="1570"/>
    <cellStyle name="Note 8 6 2 2 3" xfId="1571"/>
    <cellStyle name="Note 8 6 2 3" xfId="1572"/>
    <cellStyle name="Note 8 6 2 3 2" xfId="1573"/>
    <cellStyle name="Note 8 6 2 4" xfId="1574"/>
    <cellStyle name="Note 8 6 3" xfId="1575"/>
    <cellStyle name="Note 8 6 3 2" xfId="1576"/>
    <cellStyle name="Note 8 6 3 2 2" xfId="1577"/>
    <cellStyle name="Note 8 6 3 3" xfId="1578"/>
    <cellStyle name="Note 8 6 4" xfId="1579"/>
    <cellStyle name="Note 8 6 4 2" xfId="1580"/>
    <cellStyle name="Note 8 6 5" xfId="1581"/>
    <cellStyle name="Note 8 7" xfId="1582"/>
    <cellStyle name="Note 8 7 2" xfId="1583"/>
    <cellStyle name="Note 8 7 2 2" xfId="1584"/>
    <cellStyle name="Note 8 7 2 2 2" xfId="1585"/>
    <cellStyle name="Note 8 7 2 2 2 2" xfId="1586"/>
    <cellStyle name="Note 8 7 2 2 3" xfId="1587"/>
    <cellStyle name="Note 8 7 2 3" xfId="1588"/>
    <cellStyle name="Note 8 7 2 3 2" xfId="1589"/>
    <cellStyle name="Note 8 7 2 4" xfId="1590"/>
    <cellStyle name="Note 8 7 3" xfId="1591"/>
    <cellStyle name="Note 8 7 3 2" xfId="1592"/>
    <cellStyle name="Note 8 7 3 2 2" xfId="1593"/>
    <cellStyle name="Note 8 7 3 3" xfId="1594"/>
    <cellStyle name="Note 8 7 4" xfId="1595"/>
    <cellStyle name="Note 8 7 4 2" xfId="1596"/>
    <cellStyle name="Note 8 7 5" xfId="1597"/>
    <cellStyle name="Note 8 8" xfId="1598"/>
    <cellStyle name="Note 8 8 2" xfId="1599"/>
    <cellStyle name="Note 8 8 2 2" xfId="1600"/>
    <cellStyle name="Note 8 8 2 2 2" xfId="1601"/>
    <cellStyle name="Note 8 8 2 2 2 2" xfId="1602"/>
    <cellStyle name="Note 8 8 2 2 3" xfId="1603"/>
    <cellStyle name="Note 8 8 2 3" xfId="1604"/>
    <cellStyle name="Note 8 8 2 3 2" xfId="1605"/>
    <cellStyle name="Note 8 8 2 4" xfId="1606"/>
    <cellStyle name="Note 8 8 3" xfId="1607"/>
    <cellStyle name="Note 8 8 3 2" xfId="1608"/>
    <cellStyle name="Note 8 8 3 2 2" xfId="1609"/>
    <cellStyle name="Note 8 8 3 3" xfId="1610"/>
    <cellStyle name="Note 8 8 4" xfId="1611"/>
    <cellStyle name="Note 8 8 4 2" xfId="1612"/>
    <cellStyle name="Note 8 8 5" xfId="1613"/>
    <cellStyle name="Note 9 2" xfId="1614"/>
    <cellStyle name="Note 9 2 2" xfId="1615"/>
    <cellStyle name="Note 9 2 2 2" xfId="1616"/>
    <cellStyle name="Note 9 2 2 2 2" xfId="1617"/>
    <cellStyle name="Note 9 2 2 2 2 2" xfId="1618"/>
    <cellStyle name="Note 9 2 2 2 3" xfId="1619"/>
    <cellStyle name="Note 9 2 2 3" xfId="1620"/>
    <cellStyle name="Note 9 2 2 3 2" xfId="1621"/>
    <cellStyle name="Note 9 2 2 4" xfId="1622"/>
    <cellStyle name="Note 9 2 3" xfId="1623"/>
    <cellStyle name="Note 9 2 3 2" xfId="1624"/>
    <cellStyle name="Note 9 2 3 2 2" xfId="1625"/>
    <cellStyle name="Note 9 2 3 3" xfId="1626"/>
    <cellStyle name="Note 9 2 4" xfId="1627"/>
    <cellStyle name="Note 9 2 4 2" xfId="1628"/>
    <cellStyle name="Note 9 2 5" xfId="1629"/>
    <cellStyle name="Note 9 3" xfId="1630"/>
    <cellStyle name="Note 9 3 2" xfId="1631"/>
    <cellStyle name="Note 9 3 2 2" xfId="1632"/>
    <cellStyle name="Note 9 3 2 2 2" xfId="1633"/>
    <cellStyle name="Note 9 3 2 2 2 2" xfId="1634"/>
    <cellStyle name="Note 9 3 2 2 3" xfId="1635"/>
    <cellStyle name="Note 9 3 2 3" xfId="1636"/>
    <cellStyle name="Note 9 3 2 3 2" xfId="1637"/>
    <cellStyle name="Note 9 3 2 4" xfId="1638"/>
    <cellStyle name="Note 9 3 3" xfId="1639"/>
    <cellStyle name="Note 9 3 3 2" xfId="1640"/>
    <cellStyle name="Note 9 3 3 2 2" xfId="1641"/>
    <cellStyle name="Note 9 3 3 3" xfId="1642"/>
    <cellStyle name="Note 9 3 4" xfId="1643"/>
    <cellStyle name="Note 9 3 4 2" xfId="1644"/>
    <cellStyle name="Note 9 3 5" xfId="1645"/>
    <cellStyle name="Note 9 4" xfId="1646"/>
    <cellStyle name="Note 9 4 2" xfId="1647"/>
    <cellStyle name="Note 9 4 2 2" xfId="1648"/>
    <cellStyle name="Note 9 4 2 2 2" xfId="1649"/>
    <cellStyle name="Note 9 4 2 2 2 2" xfId="1650"/>
    <cellStyle name="Note 9 4 2 2 3" xfId="1651"/>
    <cellStyle name="Note 9 4 2 3" xfId="1652"/>
    <cellStyle name="Note 9 4 2 3 2" xfId="1653"/>
    <cellStyle name="Note 9 4 2 4" xfId="1654"/>
    <cellStyle name="Note 9 4 3" xfId="1655"/>
    <cellStyle name="Note 9 4 3 2" xfId="1656"/>
    <cellStyle name="Note 9 4 3 2 2" xfId="1657"/>
    <cellStyle name="Note 9 4 3 3" xfId="1658"/>
    <cellStyle name="Note 9 4 4" xfId="1659"/>
    <cellStyle name="Note 9 4 4 2" xfId="1660"/>
    <cellStyle name="Note 9 4 5" xfId="1661"/>
    <cellStyle name="Note 9 5" xfId="1662"/>
    <cellStyle name="Note 9 5 2" xfId="1663"/>
    <cellStyle name="Note 9 5 2 2" xfId="1664"/>
    <cellStyle name="Note 9 5 2 2 2" xfId="1665"/>
    <cellStyle name="Note 9 5 2 2 2 2" xfId="1666"/>
    <cellStyle name="Note 9 5 2 2 3" xfId="1667"/>
    <cellStyle name="Note 9 5 2 3" xfId="1668"/>
    <cellStyle name="Note 9 5 2 3 2" xfId="1669"/>
    <cellStyle name="Note 9 5 2 4" xfId="1670"/>
    <cellStyle name="Note 9 5 3" xfId="1671"/>
    <cellStyle name="Note 9 5 3 2" xfId="1672"/>
    <cellStyle name="Note 9 5 3 2 2" xfId="1673"/>
    <cellStyle name="Note 9 5 3 3" xfId="1674"/>
    <cellStyle name="Note 9 5 4" xfId="1675"/>
    <cellStyle name="Note 9 5 4 2" xfId="1676"/>
    <cellStyle name="Note 9 5 5" xfId="1677"/>
    <cellStyle name="Note 9 6" xfId="1678"/>
    <cellStyle name="Note 9 6 2" xfId="1679"/>
    <cellStyle name="Note 9 6 2 2" xfId="1680"/>
    <cellStyle name="Note 9 6 2 2 2" xfId="1681"/>
    <cellStyle name="Note 9 6 2 2 2 2" xfId="1682"/>
    <cellStyle name="Note 9 6 2 2 3" xfId="1683"/>
    <cellStyle name="Note 9 6 2 3" xfId="1684"/>
    <cellStyle name="Note 9 6 2 3 2" xfId="1685"/>
    <cellStyle name="Note 9 6 2 4" xfId="1686"/>
    <cellStyle name="Note 9 6 3" xfId="1687"/>
    <cellStyle name="Note 9 6 3 2" xfId="1688"/>
    <cellStyle name="Note 9 6 3 2 2" xfId="1689"/>
    <cellStyle name="Note 9 6 3 3" xfId="1690"/>
    <cellStyle name="Note 9 6 4" xfId="1691"/>
    <cellStyle name="Note 9 6 4 2" xfId="1692"/>
    <cellStyle name="Note 9 6 5" xfId="1693"/>
    <cellStyle name="Note 9 7" xfId="1694"/>
    <cellStyle name="Note 9 7 2" xfId="1695"/>
    <cellStyle name="Note 9 7 2 2" xfId="1696"/>
    <cellStyle name="Note 9 7 2 2 2" xfId="1697"/>
    <cellStyle name="Note 9 7 2 2 2 2" xfId="1698"/>
    <cellStyle name="Note 9 7 2 2 3" xfId="1699"/>
    <cellStyle name="Note 9 7 2 3" xfId="1700"/>
    <cellStyle name="Note 9 7 2 3 2" xfId="1701"/>
    <cellStyle name="Note 9 7 2 4" xfId="1702"/>
    <cellStyle name="Note 9 7 3" xfId="1703"/>
    <cellStyle name="Note 9 7 3 2" xfId="1704"/>
    <cellStyle name="Note 9 7 3 2 2" xfId="1705"/>
    <cellStyle name="Note 9 7 3 3" xfId="1706"/>
    <cellStyle name="Note 9 7 4" xfId="1707"/>
    <cellStyle name="Note 9 7 4 2" xfId="1708"/>
    <cellStyle name="Note 9 7 5" xfId="1709"/>
    <cellStyle name="Note 9 8" xfId="1710"/>
    <cellStyle name="Note 9 8 2" xfId="1711"/>
    <cellStyle name="Note 9 8 2 2" xfId="1712"/>
    <cellStyle name="Note 9 8 2 2 2" xfId="1713"/>
    <cellStyle name="Note 9 8 2 2 2 2" xfId="1714"/>
    <cellStyle name="Note 9 8 2 2 3" xfId="1715"/>
    <cellStyle name="Note 9 8 2 3" xfId="1716"/>
    <cellStyle name="Note 9 8 2 3 2" xfId="1717"/>
    <cellStyle name="Note 9 8 2 4" xfId="1718"/>
    <cellStyle name="Note 9 8 3" xfId="1719"/>
    <cellStyle name="Note 9 8 3 2" xfId="1720"/>
    <cellStyle name="Note 9 8 3 2 2" xfId="1721"/>
    <cellStyle name="Note 9 8 3 3" xfId="1722"/>
    <cellStyle name="Note 9 8 4" xfId="1723"/>
    <cellStyle name="Note 9 8 4 2" xfId="1724"/>
    <cellStyle name="Note 9 8 5" xfId="1725"/>
    <cellStyle name="Output" xfId="14" builtinId="21" customBuiltin="1"/>
    <cellStyle name="Output 2" xfId="1726"/>
    <cellStyle name="Percent 2" xfId="1727"/>
    <cellStyle name="Percent 2 2" xfId="1728"/>
    <cellStyle name="Percent 2 2 2" xfId="1729"/>
    <cellStyle name="Percent 2 2 2 2" xfId="1730"/>
    <cellStyle name="Percent 2 2 2 2 2" xfId="1731"/>
    <cellStyle name="Percent 2 2 2 2 3" xfId="1732"/>
    <cellStyle name="Percent 2 2 2 3" xfId="1733"/>
    <cellStyle name="Percent 2 2 2 3 2" xfId="1734"/>
    <cellStyle name="Percent 2 2 2 3 3" xfId="1735"/>
    <cellStyle name="Percent 2 2 2 4" xfId="1736"/>
    <cellStyle name="Percent 2 2 2 4 2" xfId="1737"/>
    <cellStyle name="Percent 2 2 2 4 3" xfId="1738"/>
    <cellStyle name="Percent 2 2 2 5" xfId="1739"/>
    <cellStyle name="Percent 2 2 2 5 2" xfId="1740"/>
    <cellStyle name="Percent 2 2 2 6" xfId="1741"/>
    <cellStyle name="Percent 2 2 2 7" xfId="1742"/>
    <cellStyle name="Percent 2 2 3" xfId="1743"/>
    <cellStyle name="Percent 2 2 3 2" xfId="1744"/>
    <cellStyle name="Percent 2 2 3 3" xfId="1745"/>
    <cellStyle name="Percent 2 2 4" xfId="1746"/>
    <cellStyle name="Percent 2 2 5" xfId="1747"/>
    <cellStyle name="Percent 2 2 6" xfId="1748"/>
    <cellStyle name="Percent 2 3" xfId="1749"/>
    <cellStyle name="Percent 2 3 2" xfId="1750"/>
    <cellStyle name="Percent 2 3 2 2" xfId="1751"/>
    <cellStyle name="Percent 2 3 2 3" xfId="1752"/>
    <cellStyle name="Percent 2 3 3" xfId="1753"/>
    <cellStyle name="Percent 2 3 3 2" xfId="1754"/>
    <cellStyle name="Percent 2 3 3 3" xfId="1755"/>
    <cellStyle name="Percent 2 3 4" xfId="1756"/>
    <cellStyle name="Percent 2 3 4 2" xfId="1757"/>
    <cellStyle name="Percent 2 3 4 3" xfId="1758"/>
    <cellStyle name="Percent 2 3 5" xfId="1759"/>
    <cellStyle name="Percent 2 3 5 2" xfId="1760"/>
    <cellStyle name="Percent 2 3 6" xfId="1761"/>
    <cellStyle name="Percent 2 3 7" xfId="1762"/>
    <cellStyle name="Percent 2 4" xfId="1763"/>
    <cellStyle name="Percent 2 5" xfId="1764"/>
    <cellStyle name="Percent 3" xfId="1765"/>
    <cellStyle name="Percent 3 2" xfId="1766"/>
    <cellStyle name="Percent 4" xfId="1767"/>
    <cellStyle name="Prozent_SubCatperStud" xfId="1768"/>
    <cellStyle name="row" xfId="1769"/>
    <cellStyle name="RowCodes" xfId="1770"/>
    <cellStyle name="Row-Col Headings" xfId="1771"/>
    <cellStyle name="RowTitles" xfId="1772"/>
    <cellStyle name="RowTitles1-Detail" xfId="1773"/>
    <cellStyle name="RowTitles-Col2" xfId="1774"/>
    <cellStyle name="RowTitles-Detail" xfId="1775"/>
    <cellStyle name="Standard_Info" xfId="1776"/>
    <cellStyle name="Table No." xfId="1777"/>
    <cellStyle name="Table Title" xfId="1778"/>
    <cellStyle name="temp" xfId="1779"/>
    <cellStyle name="Title" xfId="5" builtinId="15" customBuiltin="1"/>
    <cellStyle name="title1" xfId="1780"/>
    <cellStyle name="Total" xfId="20" builtinId="25" customBuiltin="1"/>
    <cellStyle name="Total 2" xfId="1781"/>
    <cellStyle name="Warning Text" xfId="18" builtinId="11" customBuiltin="1"/>
    <cellStyle name="Warning Text 2" xfId="1782"/>
  </cellStyles>
  <dxfs count="0"/>
  <tableStyles count="0" defaultTableStyle="TableStyleMedium2" defaultPivotStyle="PivotStyleLight16"/>
  <colors>
    <mruColors>
      <color rgb="FFC00000"/>
      <color rgb="FFFFCCCC"/>
      <color rgb="FFFF9999"/>
      <color rgb="FFF67676"/>
      <color rgb="FF78A3D5"/>
      <color rgb="FF232157"/>
      <color rgb="FF2E75B6"/>
      <color rgb="FFAC9F70"/>
      <color rgb="FFAF9F70"/>
      <color rgb="FF7C7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chartsheet" Target="chartsheets/sheet10.xml"/><Relationship Id="rId26" Type="http://schemas.openxmlformats.org/officeDocument/2006/relationships/chartsheet" Target="chartsheets/sheet14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2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1.xml"/><Relationship Id="rId28" Type="http://schemas.openxmlformats.org/officeDocument/2006/relationships/theme" Target="theme/theme1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9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hartsheet" Target="chartsheets/sheet1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39704868147294E-2"/>
          <c:y val="8.0018831328788523E-2"/>
          <c:w val="0.92032059026370538"/>
          <c:h val="0.6842933652476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O_D1!$C$29:$C$30</c:f>
              <c:strCache>
                <c:ptCount val="2"/>
                <c:pt idx="0">
                  <c:v>EU átlag -</c:v>
                </c:pt>
                <c:pt idx="1">
                  <c:v>alapfokú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O_D1!$C$31:$C$73</c:f>
              <c:numCache>
                <c:formatCode>General</c:formatCode>
                <c:ptCount val="43"/>
                <c:pt idx="0">
                  <c:v>1.6</c:v>
                </c:pt>
                <c:pt idx="4" formatCode="0.0">
                  <c:v>1.5999999999999999</c:v>
                </c:pt>
                <c:pt idx="8" formatCode="0.0">
                  <c:v>1.65</c:v>
                </c:pt>
                <c:pt idx="12" formatCode="0.0">
                  <c:v>1.66</c:v>
                </c:pt>
                <c:pt idx="16" formatCode="0.0">
                  <c:v>1.69</c:v>
                </c:pt>
                <c:pt idx="20" formatCode="0.0">
                  <c:v>1.8</c:v>
                </c:pt>
                <c:pt idx="24" formatCode="0.0">
                  <c:v>1.79</c:v>
                </c:pt>
                <c:pt idx="28" formatCode="0.0">
                  <c:v>1.7599999999999998</c:v>
                </c:pt>
                <c:pt idx="32">
                  <c:v>1.68</c:v>
                </c:pt>
                <c:pt idx="36">
                  <c:v>1.67</c:v>
                </c:pt>
                <c:pt idx="4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1-47A8-A73B-03618A02EF8F}"/>
            </c:ext>
          </c:extLst>
        </c:ser>
        <c:ser>
          <c:idx val="1"/>
          <c:order val="1"/>
          <c:tx>
            <c:strRef>
              <c:f>O_D1!$D$29:$D$30</c:f>
              <c:strCache>
                <c:ptCount val="2"/>
                <c:pt idx="0">
                  <c:v>EU átlag -</c:v>
                </c:pt>
                <c:pt idx="1">
                  <c:v>középfokú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O_D1!$D$31:$D$73</c:f>
              <c:numCache>
                <c:formatCode>General</c:formatCode>
                <c:ptCount val="43"/>
                <c:pt idx="0">
                  <c:v>2.2000000000000002</c:v>
                </c:pt>
                <c:pt idx="4" formatCode="0.0">
                  <c:v>2.2000000000000002</c:v>
                </c:pt>
                <c:pt idx="8" formatCode="0.0">
                  <c:v>2.17</c:v>
                </c:pt>
                <c:pt idx="12" formatCode="0.0">
                  <c:v>2.17</c:v>
                </c:pt>
                <c:pt idx="16" formatCode="0.0">
                  <c:v>2.2200000000000002</c:v>
                </c:pt>
                <c:pt idx="20" formatCode="0.0">
                  <c:v>2.39</c:v>
                </c:pt>
                <c:pt idx="24" formatCode="0.0">
                  <c:v>2.37</c:v>
                </c:pt>
                <c:pt idx="28" formatCode="0.0">
                  <c:v>2.23</c:v>
                </c:pt>
                <c:pt idx="32">
                  <c:v>2.2000000000000002</c:v>
                </c:pt>
                <c:pt idx="36">
                  <c:v>2.19</c:v>
                </c:pt>
                <c:pt idx="4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1-47A8-A73B-03618A02EF8F}"/>
            </c:ext>
          </c:extLst>
        </c:ser>
        <c:ser>
          <c:idx val="2"/>
          <c:order val="2"/>
          <c:tx>
            <c:strRef>
              <c:f>O_D1!$E$29:$E$30</c:f>
              <c:strCache>
                <c:ptCount val="2"/>
                <c:pt idx="0">
                  <c:v>EU átlag -</c:v>
                </c:pt>
                <c:pt idx="1">
                  <c:v>felsőfokú</c:v>
                </c:pt>
              </c:strCache>
            </c:strRef>
          </c:tx>
          <c:spPr>
            <a:solidFill>
              <a:srgbClr val="CADFEE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O_D1!$E$31:$E$73</c:f>
              <c:numCache>
                <c:formatCode>General</c:formatCode>
                <c:ptCount val="43"/>
                <c:pt idx="0">
                  <c:v>1.1000000000000001</c:v>
                </c:pt>
                <c:pt idx="4" formatCode="0.0">
                  <c:v>1.1200000000000001</c:v>
                </c:pt>
                <c:pt idx="8" formatCode="0.0">
                  <c:v>1.1000000000000001</c:v>
                </c:pt>
                <c:pt idx="12" formatCode="0.0">
                  <c:v>1.1100000000000001</c:v>
                </c:pt>
                <c:pt idx="16" formatCode="0.0">
                  <c:v>1.1399999999999999</c:v>
                </c:pt>
                <c:pt idx="20" formatCode="0.0">
                  <c:v>1.21</c:v>
                </c:pt>
                <c:pt idx="24" formatCode="0.0">
                  <c:v>1.25</c:v>
                </c:pt>
                <c:pt idx="28" formatCode="0.0">
                  <c:v>1.27</c:v>
                </c:pt>
                <c:pt idx="32">
                  <c:v>1.2100000000000002</c:v>
                </c:pt>
                <c:pt idx="36">
                  <c:v>1.28</c:v>
                </c:pt>
                <c:pt idx="40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1-47A8-A73B-03618A02EF8F}"/>
            </c:ext>
          </c:extLst>
        </c:ser>
        <c:ser>
          <c:idx val="3"/>
          <c:order val="3"/>
          <c:tx>
            <c:strRef>
              <c:f>O_D1!$F$29:$F$30</c:f>
              <c:strCache>
                <c:ptCount val="2"/>
                <c:pt idx="0">
                  <c:v>V3 átlag -</c:v>
                </c:pt>
                <c:pt idx="1">
                  <c:v>alapfokú</c:v>
                </c:pt>
              </c:strCache>
            </c:strRef>
          </c:tx>
          <c:spPr>
            <a:solidFill>
              <a:srgbClr val="7C7148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O_D1!$F$31:$F$73</c:f>
              <c:numCache>
                <c:formatCode>General</c:formatCode>
                <c:ptCount val="43"/>
                <c:pt idx="1">
                  <c:v>1.5</c:v>
                </c:pt>
                <c:pt idx="5" formatCode="0.0">
                  <c:v>1.49</c:v>
                </c:pt>
                <c:pt idx="9" formatCode="0.0">
                  <c:v>1.4966666666666666</c:v>
                </c:pt>
                <c:pt idx="13" formatCode="0.0">
                  <c:v>1.4300000000000002</c:v>
                </c:pt>
                <c:pt idx="17" formatCode="0.0">
                  <c:v>1.4666666666666668</c:v>
                </c:pt>
                <c:pt idx="21" formatCode="0.0">
                  <c:v>1.58</c:v>
                </c:pt>
                <c:pt idx="25" formatCode="0.0">
                  <c:v>1.6166666666666667</c:v>
                </c:pt>
                <c:pt idx="29" formatCode="0.0">
                  <c:v>1.5833333333333335</c:v>
                </c:pt>
                <c:pt idx="33" formatCode="0.0">
                  <c:v>1.5066666666666668</c:v>
                </c:pt>
                <c:pt idx="37" formatCode="0.0">
                  <c:v>1.5333333333333332</c:v>
                </c:pt>
                <c:pt idx="41" formatCode="0.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1-47A8-A73B-03618A02EF8F}"/>
            </c:ext>
          </c:extLst>
        </c:ser>
        <c:ser>
          <c:idx val="6"/>
          <c:order val="4"/>
          <c:tx>
            <c:strRef>
              <c:f>O_D1!$G$29:$G$30</c:f>
              <c:strCache>
                <c:ptCount val="2"/>
                <c:pt idx="0">
                  <c:v>V3 átlag -</c:v>
                </c:pt>
                <c:pt idx="1">
                  <c:v>középfokú</c:v>
                </c:pt>
              </c:strCache>
            </c:strRef>
          </c:tx>
          <c:spPr>
            <a:solidFill>
              <a:srgbClr val="AF9F70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O_D1!$G$31:$G$73</c:f>
              <c:numCache>
                <c:formatCode>General</c:formatCode>
                <c:ptCount val="43"/>
                <c:pt idx="1">
                  <c:v>2.1</c:v>
                </c:pt>
                <c:pt idx="5" formatCode="0.0">
                  <c:v>2.02</c:v>
                </c:pt>
                <c:pt idx="9" formatCode="0.0">
                  <c:v>1.9799999999999998</c:v>
                </c:pt>
                <c:pt idx="13" formatCode="0.0">
                  <c:v>1.8466666666666665</c:v>
                </c:pt>
                <c:pt idx="17" formatCode="0.0">
                  <c:v>1.8199999999999996</c:v>
                </c:pt>
                <c:pt idx="21" formatCode="0.0">
                  <c:v>1.97</c:v>
                </c:pt>
                <c:pt idx="25" formatCode="0.0">
                  <c:v>1.9433333333333334</c:v>
                </c:pt>
                <c:pt idx="29" formatCode="0.0">
                  <c:v>1.843333333333333</c:v>
                </c:pt>
                <c:pt idx="33" formatCode="0.0">
                  <c:v>1.8250000000000002</c:v>
                </c:pt>
                <c:pt idx="37" formatCode="0.0">
                  <c:v>1.75</c:v>
                </c:pt>
                <c:pt idx="41" formatCode="0.0">
                  <c:v>1.7133333333333334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B1-47A8-A73B-03618A02EF8F}"/>
            </c:ext>
          </c:extLst>
        </c:ser>
        <c:ser>
          <c:idx val="4"/>
          <c:order val="5"/>
          <c:tx>
            <c:strRef>
              <c:f>O_D1!$H$29:$H$30</c:f>
              <c:strCache>
                <c:ptCount val="2"/>
                <c:pt idx="0">
                  <c:v>V3 átlag -</c:v>
                </c:pt>
                <c:pt idx="1">
                  <c:v>felsőfokú</c:v>
                </c:pt>
              </c:strCache>
            </c:strRef>
          </c:tx>
          <c:spPr>
            <a:solidFill>
              <a:srgbClr val="DED9C6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O_D1!$H$31:$H$73</c:f>
              <c:numCache>
                <c:formatCode>General</c:formatCode>
                <c:ptCount val="43"/>
                <c:pt idx="1">
                  <c:v>1</c:v>
                </c:pt>
                <c:pt idx="5" formatCode="0.0">
                  <c:v>0.95333333333333325</c:v>
                </c:pt>
                <c:pt idx="9" formatCode="0.0">
                  <c:v>1.0133333333333332</c:v>
                </c:pt>
                <c:pt idx="13" formatCode="0.0">
                  <c:v>0.91666666666666663</c:v>
                </c:pt>
                <c:pt idx="17" formatCode="0.0">
                  <c:v>0.91666666666666663</c:v>
                </c:pt>
                <c:pt idx="21" formatCode="0.0">
                  <c:v>0.96333333333333337</c:v>
                </c:pt>
                <c:pt idx="25" formatCode="0.0">
                  <c:v>0.98999999999999988</c:v>
                </c:pt>
                <c:pt idx="29" formatCode="0.0">
                  <c:v>1.08</c:v>
                </c:pt>
                <c:pt idx="33" formatCode="0.0">
                  <c:v>1.1000000000000001</c:v>
                </c:pt>
                <c:pt idx="37" formatCode="0.0">
                  <c:v>1.0199999999999998</c:v>
                </c:pt>
                <c:pt idx="41" formatCode="0.0">
                  <c:v>0.98333333333333339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1-47A8-A73B-03618A02EF8F}"/>
            </c:ext>
          </c:extLst>
        </c:ser>
        <c:ser>
          <c:idx val="7"/>
          <c:order val="6"/>
          <c:tx>
            <c:strRef>
              <c:f>O_D1!$I$29:$I$30</c:f>
              <c:strCache>
                <c:ptCount val="2"/>
                <c:pt idx="0">
                  <c:v>Magyarország -</c:v>
                </c:pt>
                <c:pt idx="1">
                  <c:v>alapfokú</c:v>
                </c:pt>
              </c:strCache>
            </c:strRef>
          </c:tx>
          <c:spPr>
            <a:solidFill>
              <a:srgbClr val="C80E0E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O_D1!$I$31:$I$73</c:f>
              <c:numCache>
                <c:formatCode>General</c:formatCode>
                <c:ptCount val="43"/>
                <c:pt idx="2">
                  <c:v>2</c:v>
                </c:pt>
                <c:pt idx="6" formatCode="0.0">
                  <c:v>2.0700000000000003</c:v>
                </c:pt>
                <c:pt idx="10" formatCode="0.0">
                  <c:v>2.06</c:v>
                </c:pt>
                <c:pt idx="14" formatCode="0.0">
                  <c:v>1.92</c:v>
                </c:pt>
                <c:pt idx="18" formatCode="0.0">
                  <c:v>1.8199999999999998</c:v>
                </c:pt>
                <c:pt idx="22" formatCode="0.0">
                  <c:v>1.77</c:v>
                </c:pt>
                <c:pt idx="26" formatCode="0.0">
                  <c:v>1.8399999999999999</c:v>
                </c:pt>
                <c:pt idx="30" formatCode="0.0">
                  <c:v>1.65</c:v>
                </c:pt>
                <c:pt idx="34" formatCode="0.0">
                  <c:v>1.4</c:v>
                </c:pt>
                <c:pt idx="38" formatCode="0.0">
                  <c:v>1.52</c:v>
                </c:pt>
                <c:pt idx="42" formatCode="#\ ##0.0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B1-47A8-A73B-03618A02EF8F}"/>
            </c:ext>
          </c:extLst>
        </c:ser>
        <c:ser>
          <c:idx val="5"/>
          <c:order val="7"/>
          <c:tx>
            <c:strRef>
              <c:f>O_D1!$J$29:$J$30</c:f>
              <c:strCache>
                <c:ptCount val="2"/>
                <c:pt idx="0">
                  <c:v>Magyarország -</c:v>
                </c:pt>
                <c:pt idx="1">
                  <c:v>középfokú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O_D1!$J$31:$J$73</c:f>
              <c:numCache>
                <c:formatCode>General</c:formatCode>
                <c:ptCount val="43"/>
                <c:pt idx="2">
                  <c:v>2.5</c:v>
                </c:pt>
                <c:pt idx="6" formatCode="0.0">
                  <c:v>2.36</c:v>
                </c:pt>
                <c:pt idx="10" formatCode="0.0">
                  <c:v>2.34</c:v>
                </c:pt>
                <c:pt idx="14" formatCode="0.0">
                  <c:v>2.33</c:v>
                </c:pt>
                <c:pt idx="18" formatCode="0.0">
                  <c:v>2.25</c:v>
                </c:pt>
                <c:pt idx="22" formatCode="0.0">
                  <c:v>2.2200000000000002</c:v>
                </c:pt>
                <c:pt idx="26" formatCode="0.0">
                  <c:v>2.0699999999999998</c:v>
                </c:pt>
                <c:pt idx="30" formatCode="0.0">
                  <c:v>1.96</c:v>
                </c:pt>
                <c:pt idx="34" formatCode="0.0">
                  <c:v>1.86</c:v>
                </c:pt>
                <c:pt idx="38" formatCode="0.0">
                  <c:v>1.56</c:v>
                </c:pt>
                <c:pt idx="42" formatCode="0.0">
                  <c:v>2.2399999999999998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B1-47A8-A73B-03618A02EF8F}"/>
            </c:ext>
          </c:extLst>
        </c:ser>
        <c:ser>
          <c:idx val="8"/>
          <c:order val="8"/>
          <c:tx>
            <c:strRef>
              <c:f>O_D1!$K$29:$K$30</c:f>
              <c:strCache>
                <c:ptCount val="2"/>
                <c:pt idx="0">
                  <c:v>Magyarország -</c:v>
                </c:pt>
                <c:pt idx="1">
                  <c:v>felsőfokú</c:v>
                </c:pt>
              </c:strCache>
            </c:strRef>
          </c:tx>
          <c:spPr>
            <a:solidFill>
              <a:srgbClr val="F67676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O_D1!$K$31:$K$73</c:f>
              <c:numCache>
                <c:formatCode>General</c:formatCode>
                <c:ptCount val="43"/>
                <c:pt idx="2">
                  <c:v>1</c:v>
                </c:pt>
                <c:pt idx="6" formatCode="0.0">
                  <c:v>1.03</c:v>
                </c:pt>
                <c:pt idx="10" formatCode="0.0">
                  <c:v>1.04</c:v>
                </c:pt>
                <c:pt idx="14" formatCode="0.0">
                  <c:v>1.04</c:v>
                </c:pt>
                <c:pt idx="18" formatCode="0.0">
                  <c:v>1.02</c:v>
                </c:pt>
                <c:pt idx="22" formatCode="0.0">
                  <c:v>1.1299999999999999</c:v>
                </c:pt>
                <c:pt idx="26" formatCode="0.0">
                  <c:v>0.98</c:v>
                </c:pt>
                <c:pt idx="30" formatCode="0.0">
                  <c:v>1.1000000000000001</c:v>
                </c:pt>
                <c:pt idx="34" formatCode="0.0">
                  <c:v>0.82</c:v>
                </c:pt>
                <c:pt idx="38" formatCode="0.0">
                  <c:v>0.9</c:v>
                </c:pt>
                <c:pt idx="42" formatCode="0.0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B1-47A8-A73B-03618A02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0072576"/>
        <c:axId val="90074112"/>
      </c:barChart>
      <c:lineChart>
        <c:grouping val="standard"/>
        <c:varyColors val="0"/>
        <c:ser>
          <c:idx val="9"/>
          <c:order val="9"/>
          <c:tx>
            <c:strRef>
              <c:f>O_D1!$L$29:$L$30</c:f>
              <c:strCache>
                <c:ptCount val="2"/>
                <c:pt idx="0">
                  <c:v>üres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O_D1!$L$31:$L$73</c:f>
              <c:numCache>
                <c:formatCode>General</c:formatCode>
                <c:ptCount val="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B1-47A8-A73B-03618A02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7920"/>
        <c:axId val="90096384"/>
      </c:lineChart>
      <c:catAx>
        <c:axId val="900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74112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900741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72576"/>
        <c:crosses val="autoZero"/>
        <c:crossBetween val="between"/>
      </c:valAx>
      <c:valAx>
        <c:axId val="90096384"/>
        <c:scaling>
          <c:orientation val="minMax"/>
          <c:max val="6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97920"/>
        <c:crosses val="max"/>
        <c:crossBetween val="between"/>
        <c:majorUnit val="1"/>
      </c:valAx>
      <c:catAx>
        <c:axId val="9009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09638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1879376580933477E-2"/>
          <c:w val="0.89726480416765919"/>
          <c:h val="0.666554852328476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'IV.73 d'!$B$12</c:f>
              <c:strCache>
                <c:ptCount val="1"/>
                <c:pt idx="0">
                  <c:v>Early childhood education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Czech Republic</c:v>
                </c:pt>
                <c:pt idx="1">
                  <c:v>Slovakia</c:v>
                </c:pt>
                <c:pt idx="2">
                  <c:v>V3 average</c:v>
                </c:pt>
                <c:pt idx="3">
                  <c:v>Hungary</c:v>
                </c:pt>
                <c:pt idx="4">
                  <c:v>Poland</c:v>
                </c:pt>
                <c:pt idx="5">
                  <c:v>EU average</c:v>
                </c:pt>
              </c:strCache>
            </c:strRef>
          </c:cat>
          <c:val>
            <c:numRef>
              <c:f>'IV.73 d'!$B$13:$B$18</c:f>
              <c:numCache>
                <c:formatCode>0.0</c:formatCode>
                <c:ptCount val="6"/>
                <c:pt idx="0">
                  <c:v>0.55000000000000004</c:v>
                </c:pt>
                <c:pt idx="1">
                  <c:v>0.49</c:v>
                </c:pt>
                <c:pt idx="2">
                  <c:v>0.55000000000000004</c:v>
                </c:pt>
                <c:pt idx="3">
                  <c:v>0.81</c:v>
                </c:pt>
                <c:pt idx="4">
                  <c:v>0.61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16-4C90-9282-77EA71F4D0F4}"/>
            </c:ext>
          </c:extLst>
        </c:ser>
        <c:ser>
          <c:idx val="1"/>
          <c:order val="1"/>
          <c:tx>
            <c:strRef>
              <c:f>'IV.73 d'!$C$12</c:f>
              <c:strCache>
                <c:ptCount val="1"/>
                <c:pt idx="0">
                  <c:v>Primary and lower secondary education 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Czech Republic</c:v>
                </c:pt>
                <c:pt idx="1">
                  <c:v>Slovakia</c:v>
                </c:pt>
                <c:pt idx="2">
                  <c:v>V3 average</c:v>
                </c:pt>
                <c:pt idx="3">
                  <c:v>Hungary</c:v>
                </c:pt>
                <c:pt idx="4">
                  <c:v>Poland</c:v>
                </c:pt>
                <c:pt idx="5">
                  <c:v>EU average</c:v>
                </c:pt>
              </c:strCache>
            </c:strRef>
          </c:cat>
          <c:val>
            <c:numRef>
              <c:f>'IV.73 d'!$C$13:$C$18</c:f>
              <c:numCache>
                <c:formatCode>0.0</c:formatCode>
                <c:ptCount val="6"/>
                <c:pt idx="0">
                  <c:v>1.62</c:v>
                </c:pt>
                <c:pt idx="1">
                  <c:v>1.72</c:v>
                </c:pt>
                <c:pt idx="2">
                  <c:v>1.88</c:v>
                </c:pt>
                <c:pt idx="3">
                  <c:v>1.17</c:v>
                </c:pt>
                <c:pt idx="4">
                  <c:v>2.2999999999999998</c:v>
                </c:pt>
                <c:pt idx="5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16-4C90-9282-77EA71F4D0F4}"/>
            </c:ext>
          </c:extLst>
        </c:ser>
        <c:ser>
          <c:idx val="2"/>
          <c:order val="2"/>
          <c:tx>
            <c:strRef>
              <c:f>'IV.73 d'!$D$12</c:f>
              <c:strCache>
                <c:ptCount val="1"/>
                <c:pt idx="0">
                  <c:v>Upper secondary education 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6767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Czech Republic</c:v>
                </c:pt>
                <c:pt idx="1">
                  <c:v>Slovakia</c:v>
                </c:pt>
                <c:pt idx="2">
                  <c:v>V3 average</c:v>
                </c:pt>
                <c:pt idx="3">
                  <c:v>Hungary</c:v>
                </c:pt>
                <c:pt idx="4">
                  <c:v>Poland</c:v>
                </c:pt>
                <c:pt idx="5">
                  <c:v>EU average</c:v>
                </c:pt>
              </c:strCache>
            </c:strRef>
          </c:cat>
          <c:val>
            <c:numRef>
              <c:f>'IV.73 d'!$D$13:$D$18</c:f>
              <c:numCache>
                <c:formatCode>0.0</c:formatCode>
                <c:ptCount val="6"/>
                <c:pt idx="0">
                  <c:v>0.87</c:v>
                </c:pt>
                <c:pt idx="1">
                  <c:v>0.91</c:v>
                </c:pt>
                <c:pt idx="2">
                  <c:v>0.8666666666666667</c:v>
                </c:pt>
                <c:pt idx="3">
                  <c:v>1.65</c:v>
                </c:pt>
                <c:pt idx="4">
                  <c:v>0.82</c:v>
                </c:pt>
                <c:pt idx="5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16-4C90-9282-77EA71F4D0F4}"/>
            </c:ext>
          </c:extLst>
        </c:ser>
        <c:ser>
          <c:idx val="3"/>
          <c:order val="3"/>
          <c:tx>
            <c:strRef>
              <c:f>'IV.73 d'!$E$12</c:f>
              <c:strCache>
                <c:ptCount val="1"/>
                <c:pt idx="0">
                  <c:v>Tertiary education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9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Czech Republic</c:v>
                </c:pt>
                <c:pt idx="1">
                  <c:v>Slovakia</c:v>
                </c:pt>
                <c:pt idx="2">
                  <c:v>V3 average</c:v>
                </c:pt>
                <c:pt idx="3">
                  <c:v>Hungary</c:v>
                </c:pt>
                <c:pt idx="4">
                  <c:v>Poland</c:v>
                </c:pt>
                <c:pt idx="5">
                  <c:v>EU average</c:v>
                </c:pt>
              </c:strCache>
            </c:strRef>
          </c:cat>
          <c:val>
            <c:numRef>
              <c:f>'IV.73 d'!$E$13:$E$18</c:f>
              <c:numCache>
                <c:formatCode>0.0</c:formatCode>
                <c:ptCount val="6"/>
                <c:pt idx="0">
                  <c:v>0.8</c:v>
                </c:pt>
                <c:pt idx="1">
                  <c:v>0.97</c:v>
                </c:pt>
                <c:pt idx="2">
                  <c:v>0.98333333333333339</c:v>
                </c:pt>
                <c:pt idx="3">
                  <c:v>0.77</c:v>
                </c:pt>
                <c:pt idx="4">
                  <c:v>1.18</c:v>
                </c:pt>
                <c:pt idx="5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16-4C90-9282-77EA71F4D0F4}"/>
            </c:ext>
          </c:extLst>
        </c:ser>
        <c:ser>
          <c:idx val="4"/>
          <c:order val="4"/>
          <c:tx>
            <c:strRef>
              <c:f>'IV.73 d'!$F$12</c:f>
              <c:strCache>
                <c:ptCount val="1"/>
                <c:pt idx="0">
                  <c:v>Not elsewhere classified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Czech Republic</c:v>
                </c:pt>
                <c:pt idx="1">
                  <c:v>Slovakia</c:v>
                </c:pt>
                <c:pt idx="2">
                  <c:v>V3 average</c:v>
                </c:pt>
                <c:pt idx="3">
                  <c:v>Hungary</c:v>
                </c:pt>
                <c:pt idx="4">
                  <c:v>Poland</c:v>
                </c:pt>
                <c:pt idx="5">
                  <c:v>EU average</c:v>
                </c:pt>
              </c:strCache>
            </c:strRef>
          </c:cat>
          <c:val>
            <c:numRef>
              <c:f>'IV.73 d'!$F$13:$F$18</c:f>
              <c:numCache>
                <c:formatCode>0.0</c:formatCode>
                <c:ptCount val="6"/>
                <c:pt idx="0">
                  <c:v>0.16</c:v>
                </c:pt>
                <c:pt idx="1">
                  <c:v>0.15</c:v>
                </c:pt>
                <c:pt idx="2">
                  <c:v>0.155</c:v>
                </c:pt>
                <c:pt idx="3">
                  <c:v>0.26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16-4C90-9282-77EA71F4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100"/>
        <c:axId val="646613040"/>
        <c:axId val="720396296"/>
      </c:barChart>
      <c:lineChart>
        <c:grouping val="standard"/>
        <c:varyColors val="0"/>
        <c:ser>
          <c:idx val="5"/>
          <c:order val="5"/>
          <c:tx>
            <c:strRef>
              <c:f>'IV.73 d'!$G$12</c:f>
              <c:strCache>
                <c:ptCount val="1"/>
                <c:pt idx="0">
                  <c:v>Alltogether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diamond"/>
              <c:size val="11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Czech Republic</c:v>
                </c:pt>
                <c:pt idx="1">
                  <c:v>Slovakia</c:v>
                </c:pt>
                <c:pt idx="2">
                  <c:v>V3 average</c:v>
                </c:pt>
                <c:pt idx="3">
                  <c:v>Hungary</c:v>
                </c:pt>
                <c:pt idx="4">
                  <c:v>Poland</c:v>
                </c:pt>
                <c:pt idx="5">
                  <c:v>EU average</c:v>
                </c:pt>
              </c:strCache>
            </c:strRef>
          </c:cat>
          <c:val>
            <c:numRef>
              <c:f>'IV.73 d'!$G$13:$G$18</c:f>
              <c:numCache>
                <c:formatCode>0.0</c:formatCode>
                <c:ptCount val="6"/>
                <c:pt idx="0">
                  <c:v>4</c:v>
                </c:pt>
                <c:pt idx="1">
                  <c:v>4.24</c:v>
                </c:pt>
                <c:pt idx="2">
                  <c:v>4.4349999999999996</c:v>
                </c:pt>
                <c:pt idx="3">
                  <c:v>4.66</c:v>
                </c:pt>
                <c:pt idx="4">
                  <c:v>4.9099999999999993</c:v>
                </c:pt>
                <c:pt idx="5">
                  <c:v>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916-4C90-9282-77EA71F4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908248"/>
        <c:axId val="755907920"/>
      </c:lineChart>
      <c:catAx>
        <c:axId val="64661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20396296"/>
        <c:crosses val="autoZero"/>
        <c:auto val="1"/>
        <c:lblAlgn val="ctr"/>
        <c:lblOffset val="100"/>
        <c:noMultiLvlLbl val="0"/>
      </c:catAx>
      <c:valAx>
        <c:axId val="720396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46613040"/>
        <c:crosses val="autoZero"/>
        <c:crossBetween val="between"/>
      </c:valAx>
      <c:valAx>
        <c:axId val="7559079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55908248"/>
        <c:crosses val="max"/>
        <c:crossBetween val="between"/>
      </c:valAx>
      <c:catAx>
        <c:axId val="75590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9079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415040263238196E-3"/>
          <c:y val="0.87762838685068234"/>
          <c:w val="0.99500167792263505"/>
          <c:h val="0.11609599325170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578466282265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'IV.74 d'!$B$12</c:f>
              <c:strCache>
                <c:ptCount val="1"/>
                <c:pt idx="0">
                  <c:v>Public expenditure on education based on COFOG classification (2015)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A-451E-A655-5E1D9E2A71DC}"/>
              </c:ext>
            </c:extLst>
          </c:dPt>
          <c:dPt>
            <c:idx val="10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A-451E-A655-5E1D9E2A71D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EA-451E-A655-5E1D9E2A71DC}"/>
              </c:ext>
            </c:extLst>
          </c:dPt>
          <c:cat>
            <c:strRef>
              <c:f>'IV.74 d'!$A$13:$A$42</c:f>
              <c:strCache>
                <c:ptCount val="30"/>
                <c:pt idx="0">
                  <c:v>Romania</c:v>
                </c:pt>
                <c:pt idx="1">
                  <c:v>Ireland</c:v>
                </c:pt>
                <c:pt idx="2">
                  <c:v>Bulgaria</c:v>
                </c:pt>
                <c:pt idx="3">
                  <c:v>Italy</c:v>
                </c:pt>
                <c:pt idx="4">
                  <c:v>Spain</c:v>
                </c:pt>
                <c:pt idx="5">
                  <c:v>Germany</c:v>
                </c:pt>
                <c:pt idx="6">
                  <c:v>Slovakia</c:v>
                </c:pt>
                <c:pt idx="7">
                  <c:v>Greece</c:v>
                </c:pt>
                <c:pt idx="8">
                  <c:v>Croatia</c:v>
                </c:pt>
                <c:pt idx="9">
                  <c:v>V3 average</c:v>
                </c:pt>
                <c:pt idx="10">
                  <c:v>EU average</c:v>
                </c:pt>
                <c:pt idx="11">
                  <c:v>Czech Republic</c:v>
                </c:pt>
                <c:pt idx="12">
                  <c:v>Austria</c:v>
                </c:pt>
                <c:pt idx="13">
                  <c:v>United Kingdom</c:v>
                </c:pt>
                <c:pt idx="14">
                  <c:v>Luxembourg</c:v>
                </c:pt>
                <c:pt idx="15">
                  <c:v>Hungary</c:v>
                </c:pt>
                <c:pt idx="16">
                  <c:v>Poland</c:v>
                </c:pt>
                <c:pt idx="17">
                  <c:v>Lithuania</c:v>
                </c:pt>
                <c:pt idx="18">
                  <c:v>Netherlands</c:v>
                </c:pt>
                <c:pt idx="19">
                  <c:v>France</c:v>
                </c:pt>
                <c:pt idx="20">
                  <c:v>Malta</c:v>
                </c:pt>
                <c:pt idx="21">
                  <c:v>Slovenia</c:v>
                </c:pt>
                <c:pt idx="22">
                  <c:v>Cyprus</c:v>
                </c:pt>
                <c:pt idx="23">
                  <c:v>Latvia</c:v>
                </c:pt>
                <c:pt idx="24">
                  <c:v>Portugal</c:v>
                </c:pt>
                <c:pt idx="25">
                  <c:v>Estonia</c:v>
                </c:pt>
                <c:pt idx="26">
                  <c:v>Finland</c:v>
                </c:pt>
                <c:pt idx="27">
                  <c:v>Belgium</c:v>
                </c:pt>
                <c:pt idx="28">
                  <c:v>Sweden</c:v>
                </c:pt>
                <c:pt idx="29">
                  <c:v>Denmark</c:v>
                </c:pt>
              </c:strCache>
            </c:strRef>
          </c:cat>
          <c:val>
            <c:numRef>
              <c:f>'IV.74 d'!$B$13:$B$42</c:f>
              <c:numCache>
                <c:formatCode>#\ ##0.0</c:formatCode>
                <c:ptCount val="30"/>
                <c:pt idx="0">
                  <c:v>3.1</c:v>
                </c:pt>
                <c:pt idx="1">
                  <c:v>3.7</c:v>
                </c:pt>
                <c:pt idx="2">
                  <c:v>4</c:v>
                </c:pt>
                <c:pt idx="3">
                  <c:v>4</c:v>
                </c:pt>
                <c:pt idx="4">
                  <c:v>4.0999999999999996</c:v>
                </c:pt>
                <c:pt idx="5">
                  <c:v>4.2</c:v>
                </c:pt>
                <c:pt idx="6">
                  <c:v>4.2</c:v>
                </c:pt>
                <c:pt idx="7">
                  <c:v>4.3</c:v>
                </c:pt>
                <c:pt idx="8">
                  <c:v>4.7</c:v>
                </c:pt>
                <c:pt idx="9">
                  <c:v>4.7666666666666666</c:v>
                </c:pt>
                <c:pt idx="10">
                  <c:v>4.9000000000000004</c:v>
                </c:pt>
                <c:pt idx="11">
                  <c:v>4.9000000000000004</c:v>
                </c:pt>
                <c:pt idx="12">
                  <c:v>5</c:v>
                </c:pt>
                <c:pt idx="13">
                  <c:v>5.0999999999999996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5.4</c:v>
                </c:pt>
                <c:pt idx="18">
                  <c:v>5.4</c:v>
                </c:pt>
                <c:pt idx="19">
                  <c:v>5.5</c:v>
                </c:pt>
                <c:pt idx="20">
                  <c:v>5.5</c:v>
                </c:pt>
                <c:pt idx="21">
                  <c:v>5.6</c:v>
                </c:pt>
                <c:pt idx="22">
                  <c:v>5.7</c:v>
                </c:pt>
                <c:pt idx="23">
                  <c:v>6</c:v>
                </c:pt>
                <c:pt idx="24">
                  <c:v>6</c:v>
                </c:pt>
                <c:pt idx="25">
                  <c:v>6.1</c:v>
                </c:pt>
                <c:pt idx="26">
                  <c:v>6.2</c:v>
                </c:pt>
                <c:pt idx="27">
                  <c:v>6.4</c:v>
                </c:pt>
                <c:pt idx="28">
                  <c:v>6.5</c:v>
                </c:pt>
                <c:pt idx="2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EA-451E-A655-5E1D9E2A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'IV.74 d'!$C$12</c:f>
              <c:strCache>
                <c:ptCount val="1"/>
                <c:pt idx="0">
                  <c:v>Public expenditure on education by education level (2014)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diamond"/>
              <c:size val="11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5EA-451E-A655-5E1D9E2A71DC}"/>
              </c:ext>
            </c:extLst>
          </c:dPt>
          <c:dPt>
            <c:idx val="10"/>
            <c:marker>
              <c:symbol val="diamond"/>
              <c:size val="11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5EA-451E-A655-5E1D9E2A71DC}"/>
              </c:ext>
            </c:extLst>
          </c:dPt>
          <c:dPt>
            <c:idx val="15"/>
            <c:marker>
              <c:symbol val="diamond"/>
              <c:size val="11"/>
              <c:spPr>
                <a:solidFill>
                  <a:srgbClr val="FF999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85EA-451E-A655-5E1D9E2A71DC}"/>
              </c:ext>
            </c:extLst>
          </c:dPt>
          <c:cat>
            <c:strRef>
              <c:f>'IV.74 d'!$A$13:$A$42</c:f>
              <c:strCache>
                <c:ptCount val="30"/>
                <c:pt idx="0">
                  <c:v>Romania</c:v>
                </c:pt>
                <c:pt idx="1">
                  <c:v>Ireland</c:v>
                </c:pt>
                <c:pt idx="2">
                  <c:v>Bulgaria</c:v>
                </c:pt>
                <c:pt idx="3">
                  <c:v>Italy</c:v>
                </c:pt>
                <c:pt idx="4">
                  <c:v>Spain</c:v>
                </c:pt>
                <c:pt idx="5">
                  <c:v>Germany</c:v>
                </c:pt>
                <c:pt idx="6">
                  <c:v>Slovakia</c:v>
                </c:pt>
                <c:pt idx="7">
                  <c:v>Greece</c:v>
                </c:pt>
                <c:pt idx="8">
                  <c:v>Croatia</c:v>
                </c:pt>
                <c:pt idx="9">
                  <c:v>V3 average</c:v>
                </c:pt>
                <c:pt idx="10">
                  <c:v>EU average</c:v>
                </c:pt>
                <c:pt idx="11">
                  <c:v>Czech Republic</c:v>
                </c:pt>
                <c:pt idx="12">
                  <c:v>Austria</c:v>
                </c:pt>
                <c:pt idx="13">
                  <c:v>United Kingdom</c:v>
                </c:pt>
                <c:pt idx="14">
                  <c:v>Luxembourg</c:v>
                </c:pt>
                <c:pt idx="15">
                  <c:v>Hungary</c:v>
                </c:pt>
                <c:pt idx="16">
                  <c:v>Poland</c:v>
                </c:pt>
                <c:pt idx="17">
                  <c:v>Lithuania</c:v>
                </c:pt>
                <c:pt idx="18">
                  <c:v>Netherlands</c:v>
                </c:pt>
                <c:pt idx="19">
                  <c:v>France</c:v>
                </c:pt>
                <c:pt idx="20">
                  <c:v>Malta</c:v>
                </c:pt>
                <c:pt idx="21">
                  <c:v>Slovenia</c:v>
                </c:pt>
                <c:pt idx="22">
                  <c:v>Cyprus</c:v>
                </c:pt>
                <c:pt idx="23">
                  <c:v>Latvia</c:v>
                </c:pt>
                <c:pt idx="24">
                  <c:v>Portugal</c:v>
                </c:pt>
                <c:pt idx="25">
                  <c:v>Estonia</c:v>
                </c:pt>
                <c:pt idx="26">
                  <c:v>Finland</c:v>
                </c:pt>
                <c:pt idx="27">
                  <c:v>Belgium</c:v>
                </c:pt>
                <c:pt idx="28">
                  <c:v>Sweden</c:v>
                </c:pt>
                <c:pt idx="29">
                  <c:v>Denmark</c:v>
                </c:pt>
              </c:strCache>
            </c:strRef>
          </c:cat>
          <c:val>
            <c:numRef>
              <c:f>'IV.74 d'!$C$13:$C$42</c:f>
              <c:numCache>
                <c:formatCode>0.0</c:formatCode>
                <c:ptCount val="30"/>
                <c:pt idx="0">
                  <c:v>3.14</c:v>
                </c:pt>
                <c:pt idx="1">
                  <c:v>4.92</c:v>
                </c:pt>
                <c:pt idx="2">
                  <c:v>4.22</c:v>
                </c:pt>
                <c:pt idx="3">
                  <c:v>4.08</c:v>
                </c:pt>
                <c:pt idx="4">
                  <c:v>4.29</c:v>
                </c:pt>
                <c:pt idx="5">
                  <c:v>4.95</c:v>
                </c:pt>
                <c:pt idx="6">
                  <c:v>4.24</c:v>
                </c:pt>
                <c:pt idx="9">
                  <c:v>4.38</c:v>
                </c:pt>
                <c:pt idx="10">
                  <c:v>5.4580000000000002</c:v>
                </c:pt>
                <c:pt idx="11">
                  <c:v>3.99</c:v>
                </c:pt>
                <c:pt idx="12">
                  <c:v>5.51</c:v>
                </c:pt>
                <c:pt idx="13">
                  <c:v>5.87</c:v>
                </c:pt>
                <c:pt idx="14">
                  <c:v>4</c:v>
                </c:pt>
                <c:pt idx="15">
                  <c:v>4.66</c:v>
                </c:pt>
                <c:pt idx="16">
                  <c:v>4.91</c:v>
                </c:pt>
                <c:pt idx="17">
                  <c:v>4.4800000000000004</c:v>
                </c:pt>
                <c:pt idx="18">
                  <c:v>5.52</c:v>
                </c:pt>
                <c:pt idx="19">
                  <c:v>5.5299999999999994</c:v>
                </c:pt>
                <c:pt idx="20">
                  <c:v>7.26</c:v>
                </c:pt>
                <c:pt idx="21">
                  <c:v>5.3299999999999992</c:v>
                </c:pt>
                <c:pt idx="22">
                  <c:v>6.14</c:v>
                </c:pt>
                <c:pt idx="23">
                  <c:v>5.3</c:v>
                </c:pt>
                <c:pt idx="24">
                  <c:v>5.1100000000000003</c:v>
                </c:pt>
                <c:pt idx="25">
                  <c:v>5.48</c:v>
                </c:pt>
                <c:pt idx="26">
                  <c:v>7.16</c:v>
                </c:pt>
                <c:pt idx="27">
                  <c:v>6.58</c:v>
                </c:pt>
                <c:pt idx="28">
                  <c:v>7.68</c:v>
                </c:pt>
                <c:pt idx="29">
                  <c:v>8.7799999999999994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EA-451E-A655-5E1D9E2A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370059967896207E-2"/>
          <c:y val="0.91547540375101011"/>
          <c:w val="0.94688977723938339"/>
          <c:h val="7.416245554162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602304044491893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'IV.75 d'!$B$12</c:f>
              <c:strCache>
                <c:ptCount val="1"/>
                <c:pt idx="0">
                  <c:v>From 25 to 64 years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16-4596-B09C-36E44EB6FEC8}"/>
              </c:ext>
            </c:extLst>
          </c:dPt>
          <c:dPt>
            <c:idx val="10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76-4ACB-B6CB-7A25733F4998}"/>
              </c:ext>
            </c:extLst>
          </c:dPt>
          <c:dPt>
            <c:idx val="12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16-4596-B09C-36E44EB6FEC8}"/>
              </c:ext>
            </c:extLst>
          </c:dPt>
          <c:cat>
            <c:strRef>
              <c:f>'IV.75 d'!$A$13:$A$39</c:f>
              <c:strCache>
                <c:ptCount val="27"/>
                <c:pt idx="0">
                  <c:v>Ireland</c:v>
                </c:pt>
                <c:pt idx="1">
                  <c:v>Hungary</c:v>
                </c:pt>
                <c:pt idx="2">
                  <c:v>Bulgaria</c:v>
                </c:pt>
                <c:pt idx="3">
                  <c:v>Spain</c:v>
                </c:pt>
                <c:pt idx="4">
                  <c:v>Belgium</c:v>
                </c:pt>
                <c:pt idx="5">
                  <c:v>Greece</c:v>
                </c:pt>
                <c:pt idx="6">
                  <c:v>Portugal</c:v>
                </c:pt>
                <c:pt idx="7">
                  <c:v>France</c:v>
                </c:pt>
                <c:pt idx="8">
                  <c:v>Italy</c:v>
                </c:pt>
                <c:pt idx="9">
                  <c:v>Poland</c:v>
                </c:pt>
                <c:pt idx="10">
                  <c:v>EU average</c:v>
                </c:pt>
                <c:pt idx="11">
                  <c:v>Czech Republic</c:v>
                </c:pt>
                <c:pt idx="12">
                  <c:v>V3 average</c:v>
                </c:pt>
                <c:pt idx="13">
                  <c:v>Austria</c:v>
                </c:pt>
                <c:pt idx="14">
                  <c:v>Germany</c:v>
                </c:pt>
                <c:pt idx="15">
                  <c:v>Cyprus</c:v>
                </c:pt>
                <c:pt idx="16">
                  <c:v>Slovakia</c:v>
                </c:pt>
                <c:pt idx="17">
                  <c:v>Estonia</c:v>
                </c:pt>
                <c:pt idx="18">
                  <c:v>Netherlands</c:v>
                </c:pt>
                <c:pt idx="19">
                  <c:v>Malta</c:v>
                </c:pt>
                <c:pt idx="20">
                  <c:v>Finland</c:v>
                </c:pt>
                <c:pt idx="21">
                  <c:v>Sweden</c:v>
                </c:pt>
                <c:pt idx="22">
                  <c:v>Slovenia</c:v>
                </c:pt>
                <c:pt idx="23">
                  <c:v>Denmark</c:v>
                </c:pt>
                <c:pt idx="24">
                  <c:v>Latvia</c:v>
                </c:pt>
                <c:pt idx="25">
                  <c:v>Lithuania</c:v>
                </c:pt>
                <c:pt idx="26">
                  <c:v>Luxembourg</c:v>
                </c:pt>
              </c:strCache>
            </c:strRef>
          </c:cat>
          <c:val>
            <c:numRef>
              <c:f>'IV.75 d'!$B$13:$B$39</c:f>
              <c:numCache>
                <c:formatCode>#\ ##0.0</c:formatCode>
                <c:ptCount val="27"/>
                <c:pt idx="0">
                  <c:v>27.299999999999997</c:v>
                </c:pt>
                <c:pt idx="1">
                  <c:v>36.799999999999997</c:v>
                </c:pt>
                <c:pt idx="2">
                  <c:v>38.9</c:v>
                </c:pt>
                <c:pt idx="3">
                  <c:v>51.1</c:v>
                </c:pt>
                <c:pt idx="4">
                  <c:v>57.9</c:v>
                </c:pt>
                <c:pt idx="5">
                  <c:v>58.1</c:v>
                </c:pt>
                <c:pt idx="6">
                  <c:v>58.5</c:v>
                </c:pt>
                <c:pt idx="7">
                  <c:v>58.8</c:v>
                </c:pt>
                <c:pt idx="8">
                  <c:v>59.9</c:v>
                </c:pt>
                <c:pt idx="9">
                  <c:v>61.9</c:v>
                </c:pt>
                <c:pt idx="10">
                  <c:v>65.7</c:v>
                </c:pt>
                <c:pt idx="11">
                  <c:v>69.099999999999994</c:v>
                </c:pt>
                <c:pt idx="12">
                  <c:v>72.100000000000009</c:v>
                </c:pt>
                <c:pt idx="13">
                  <c:v>78.099999999999994</c:v>
                </c:pt>
                <c:pt idx="14">
                  <c:v>78.5</c:v>
                </c:pt>
                <c:pt idx="15">
                  <c:v>83.9</c:v>
                </c:pt>
                <c:pt idx="16">
                  <c:v>85.3</c:v>
                </c:pt>
                <c:pt idx="17">
                  <c:v>85.5</c:v>
                </c:pt>
                <c:pt idx="18">
                  <c:v>86.1</c:v>
                </c:pt>
                <c:pt idx="19">
                  <c:v>89.1</c:v>
                </c:pt>
                <c:pt idx="20">
                  <c:v>91.8</c:v>
                </c:pt>
                <c:pt idx="21">
                  <c:v>91.8</c:v>
                </c:pt>
                <c:pt idx="22">
                  <c:v>92.4</c:v>
                </c:pt>
                <c:pt idx="23">
                  <c:v>94.1</c:v>
                </c:pt>
                <c:pt idx="24">
                  <c:v>94.9</c:v>
                </c:pt>
                <c:pt idx="25">
                  <c:v>97.3</c:v>
                </c:pt>
                <c:pt idx="26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6-4596-B09C-36E44EB6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'IV.75 d'!$C$12</c:f>
              <c:strCache>
                <c:ptCount val="1"/>
                <c:pt idx="0">
                  <c:v>From 25 to 34 years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diamond"/>
              <c:size val="9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016-4596-B09C-36E44EB6FEC8}"/>
              </c:ext>
            </c:extLst>
          </c:dPt>
          <c:dPt>
            <c:idx val="10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F76-4ACB-B6CB-7A25733F4998}"/>
              </c:ext>
            </c:extLst>
          </c:dPt>
          <c:dPt>
            <c:idx val="12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016-4596-B09C-36E44EB6FEC8}"/>
              </c:ext>
            </c:extLst>
          </c:dPt>
          <c:cat>
            <c:strRef>
              <c:f>'IV.75 d'!$A$13:$A$39</c:f>
              <c:strCache>
                <c:ptCount val="27"/>
                <c:pt idx="0">
                  <c:v>Ireland</c:v>
                </c:pt>
                <c:pt idx="1">
                  <c:v>Hungary</c:v>
                </c:pt>
                <c:pt idx="2">
                  <c:v>Bulgaria</c:v>
                </c:pt>
                <c:pt idx="3">
                  <c:v>Spain</c:v>
                </c:pt>
                <c:pt idx="4">
                  <c:v>Belgium</c:v>
                </c:pt>
                <c:pt idx="5">
                  <c:v>Greece</c:v>
                </c:pt>
                <c:pt idx="6">
                  <c:v>Portugal</c:v>
                </c:pt>
                <c:pt idx="7">
                  <c:v>France</c:v>
                </c:pt>
                <c:pt idx="8">
                  <c:v>Italy</c:v>
                </c:pt>
                <c:pt idx="9">
                  <c:v>Poland</c:v>
                </c:pt>
                <c:pt idx="10">
                  <c:v>EU average</c:v>
                </c:pt>
                <c:pt idx="11">
                  <c:v>Czech Republic</c:v>
                </c:pt>
                <c:pt idx="12">
                  <c:v>V3 average</c:v>
                </c:pt>
                <c:pt idx="13">
                  <c:v>Austria</c:v>
                </c:pt>
                <c:pt idx="14">
                  <c:v>Germany</c:v>
                </c:pt>
                <c:pt idx="15">
                  <c:v>Cyprus</c:v>
                </c:pt>
                <c:pt idx="16">
                  <c:v>Slovakia</c:v>
                </c:pt>
                <c:pt idx="17">
                  <c:v>Estonia</c:v>
                </c:pt>
                <c:pt idx="18">
                  <c:v>Netherlands</c:v>
                </c:pt>
                <c:pt idx="19">
                  <c:v>Malta</c:v>
                </c:pt>
                <c:pt idx="20">
                  <c:v>Finland</c:v>
                </c:pt>
                <c:pt idx="21">
                  <c:v>Sweden</c:v>
                </c:pt>
                <c:pt idx="22">
                  <c:v>Slovenia</c:v>
                </c:pt>
                <c:pt idx="23">
                  <c:v>Denmark</c:v>
                </c:pt>
                <c:pt idx="24">
                  <c:v>Latvia</c:v>
                </c:pt>
                <c:pt idx="25">
                  <c:v>Lithuania</c:v>
                </c:pt>
                <c:pt idx="26">
                  <c:v>Luxembourg</c:v>
                </c:pt>
              </c:strCache>
            </c:strRef>
          </c:cat>
          <c:val>
            <c:numRef>
              <c:f>'IV.75 d'!$C$13:$C$39</c:f>
              <c:numCache>
                <c:formatCode>#\ ##0.0</c:formatCode>
                <c:ptCount val="27"/>
                <c:pt idx="0">
                  <c:v>35.599999999999994</c:v>
                </c:pt>
                <c:pt idx="1">
                  <c:v>57.7</c:v>
                </c:pt>
                <c:pt idx="2">
                  <c:v>52.4</c:v>
                </c:pt>
                <c:pt idx="3">
                  <c:v>60.6</c:v>
                </c:pt>
                <c:pt idx="4">
                  <c:v>68.5</c:v>
                </c:pt>
                <c:pt idx="5">
                  <c:v>79.099999999999994</c:v>
                </c:pt>
                <c:pt idx="6">
                  <c:v>76.400000000000006</c:v>
                </c:pt>
                <c:pt idx="7">
                  <c:v>69.8</c:v>
                </c:pt>
                <c:pt idx="8">
                  <c:v>77.599999999999994</c:v>
                </c:pt>
                <c:pt idx="9">
                  <c:v>77.7</c:v>
                </c:pt>
                <c:pt idx="10">
                  <c:v>77.099999999999994</c:v>
                </c:pt>
                <c:pt idx="11">
                  <c:v>81.5</c:v>
                </c:pt>
                <c:pt idx="12">
                  <c:v>83.1</c:v>
                </c:pt>
                <c:pt idx="13">
                  <c:v>88.1</c:v>
                </c:pt>
                <c:pt idx="14">
                  <c:v>88.5</c:v>
                </c:pt>
                <c:pt idx="15">
                  <c:v>95.2</c:v>
                </c:pt>
                <c:pt idx="16">
                  <c:v>90.1</c:v>
                </c:pt>
                <c:pt idx="17">
                  <c:v>91.4</c:v>
                </c:pt>
                <c:pt idx="18">
                  <c:v>88.9</c:v>
                </c:pt>
                <c:pt idx="19">
                  <c:v>92.6</c:v>
                </c:pt>
                <c:pt idx="21">
                  <c:v>92.6</c:v>
                </c:pt>
                <c:pt idx="22">
                  <c:v>96.5</c:v>
                </c:pt>
                <c:pt idx="23">
                  <c:v>97</c:v>
                </c:pt>
                <c:pt idx="24">
                  <c:v>96.3</c:v>
                </c:pt>
                <c:pt idx="25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16-4596-B09C-36E44EB6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6133679566953255"/>
          <c:y val="0.94542808779697052"/>
          <c:w val="0.49057500991036379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54260808782719"/>
        </c:manualLayout>
      </c:layout>
      <c:areaChart>
        <c:grouping val="stacked"/>
        <c:varyColors val="0"/>
        <c:ser>
          <c:idx val="7"/>
          <c:order val="7"/>
          <c:tx>
            <c:strRef>
              <c:f>'IV.76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d'!$I$13:$I$23</c:f>
              <c:numCache>
                <c:formatCode>0.00</c:formatCode>
                <c:ptCount val="11"/>
                <c:pt idx="0">
                  <c:v>4.3</c:v>
                </c:pt>
                <c:pt idx="1">
                  <c:v>4.0999999999999996</c:v>
                </c:pt>
                <c:pt idx="2">
                  <c:v>3.6</c:v>
                </c:pt>
                <c:pt idx="3">
                  <c:v>3.1</c:v>
                </c:pt>
                <c:pt idx="4">
                  <c:v>3.1</c:v>
                </c:pt>
                <c:pt idx="5">
                  <c:v>4.0999999999999996</c:v>
                </c:pt>
                <c:pt idx="6">
                  <c:v>3.2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E-4B3C-A56A-3654CC63740E}"/>
            </c:ext>
          </c:extLst>
        </c:ser>
        <c:ser>
          <c:idx val="8"/>
          <c:order val="8"/>
          <c:tx>
            <c:strRef>
              <c:f>'IV.76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d'!$J$13:$J$23</c:f>
              <c:numCache>
                <c:formatCode>0.00</c:formatCode>
                <c:ptCount val="11"/>
                <c:pt idx="0">
                  <c:v>1.5</c:v>
                </c:pt>
                <c:pt idx="1">
                  <c:v>1.9000000000000004</c:v>
                </c:pt>
                <c:pt idx="2">
                  <c:v>4.4000000000000004</c:v>
                </c:pt>
                <c:pt idx="3">
                  <c:v>3.9999999999999996</c:v>
                </c:pt>
                <c:pt idx="4">
                  <c:v>4.6999999999999993</c:v>
                </c:pt>
                <c:pt idx="5">
                  <c:v>7.5</c:v>
                </c:pt>
                <c:pt idx="6">
                  <c:v>7.8999999999999995</c:v>
                </c:pt>
                <c:pt idx="7">
                  <c:v>6.9</c:v>
                </c:pt>
                <c:pt idx="8">
                  <c:v>6.5</c:v>
                </c:pt>
                <c:pt idx="9">
                  <c:v>5.4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E-4B3C-A56A-3654CC63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'IV.76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1E-4B3C-A56A-3654CC63740E}"/>
              </c:ext>
            </c:extLst>
          </c:dPt>
          <c:dPt>
            <c:idx val="6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6F-438A-810C-8633DF42ADB2}"/>
              </c:ext>
            </c:extLst>
          </c:dPt>
          <c:dPt>
            <c:idx val="9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D1E-4B3C-A56A-3654CC63740E}"/>
              </c:ext>
            </c:extLst>
          </c:dPt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d'!$B$13:$B$23</c:f>
              <c:numCache>
                <c:formatCode>0.00</c:formatCode>
                <c:ptCount val="11"/>
                <c:pt idx="0">
                  <c:v>4</c:v>
                </c:pt>
                <c:pt idx="1">
                  <c:v>3.9</c:v>
                </c:pt>
                <c:pt idx="2">
                  <c:v>3.4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2.9</c:v>
                </c:pt>
                <c:pt idx="7">
                  <c:v>3.2</c:v>
                </c:pt>
                <c:pt idx="8">
                  <c:v>3.3</c:v>
                </c:pt>
                <c:pt idx="9">
                  <c:v>7.1</c:v>
                </c:pt>
                <c:pt idx="1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1E-4B3C-A56A-3654CC63740E}"/>
            </c:ext>
          </c:extLst>
        </c:ser>
        <c:ser>
          <c:idx val="1"/>
          <c:order val="1"/>
          <c:tx>
            <c:strRef>
              <c:f>'IV.76 d'!$C$12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d'!$C$13:$C$23</c:f>
              <c:numCache>
                <c:formatCode>0.00</c:formatCode>
                <c:ptCount val="11"/>
                <c:pt idx="0">
                  <c:v>5.8</c:v>
                </c:pt>
                <c:pt idx="1">
                  <c:v>6</c:v>
                </c:pt>
                <c:pt idx="2">
                  <c:v>8</c:v>
                </c:pt>
                <c:pt idx="3">
                  <c:v>7.1</c:v>
                </c:pt>
                <c:pt idx="4">
                  <c:v>7.8</c:v>
                </c:pt>
                <c:pt idx="5">
                  <c:v>11.6</c:v>
                </c:pt>
                <c:pt idx="6">
                  <c:v>11.1</c:v>
                </c:pt>
                <c:pt idx="7">
                  <c:v>10</c:v>
                </c:pt>
                <c:pt idx="8">
                  <c:v>9.6</c:v>
                </c:pt>
                <c:pt idx="9">
                  <c:v>8.5</c:v>
                </c:pt>
                <c:pt idx="10">
                  <c:v>8.8000000000000007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2D1E-4B3C-A56A-3654CC63740E}"/>
            </c:ext>
          </c:extLst>
        </c:ser>
        <c:ser>
          <c:idx val="2"/>
          <c:order val="2"/>
          <c:tx>
            <c:strRef>
              <c:f>'IV.76 d'!$D$12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d'!$D$13:$D$23</c:f>
              <c:numCache>
                <c:formatCode>0.00</c:formatCode>
                <c:ptCount val="11"/>
                <c:pt idx="0">
                  <c:v>4.7</c:v>
                </c:pt>
                <c:pt idx="1">
                  <c:v>5.0999999999999996</c:v>
                </c:pt>
                <c:pt idx="2">
                  <c:v>4.7</c:v>
                </c:pt>
                <c:pt idx="3">
                  <c:v>4.7</c:v>
                </c:pt>
                <c:pt idx="4">
                  <c:v>5.2</c:v>
                </c:pt>
                <c:pt idx="5">
                  <c:v>4.4000000000000004</c:v>
                </c:pt>
                <c:pt idx="6">
                  <c:v>4.5</c:v>
                </c:pt>
                <c:pt idx="7">
                  <c:v>4.3</c:v>
                </c:pt>
                <c:pt idx="8">
                  <c:v>4</c:v>
                </c:pt>
                <c:pt idx="9">
                  <c:v>3.5</c:v>
                </c:pt>
                <c:pt idx="10">
                  <c:v>3.7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2D1E-4B3C-A56A-3654CC63740E}"/>
            </c:ext>
          </c:extLst>
        </c:ser>
        <c:ser>
          <c:idx val="3"/>
          <c:order val="3"/>
          <c:tx>
            <c:strRef>
              <c:f>'IV.76 d'!$E$12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d'!$E$13:$E$23</c:f>
              <c:numCache>
                <c:formatCode>0.00</c:formatCode>
                <c:ptCount val="11"/>
                <c:pt idx="0">
                  <c:v>4.3</c:v>
                </c:pt>
                <c:pt idx="1">
                  <c:v>4.0999999999999996</c:v>
                </c:pt>
                <c:pt idx="2">
                  <c:v>3.6</c:v>
                </c:pt>
                <c:pt idx="3">
                  <c:v>3.1</c:v>
                </c:pt>
                <c:pt idx="4">
                  <c:v>3.1</c:v>
                </c:pt>
                <c:pt idx="5">
                  <c:v>4.0999999999999996</c:v>
                </c:pt>
                <c:pt idx="6">
                  <c:v>3.2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D1E-4B3C-A56A-3654CC63740E}"/>
            </c:ext>
          </c:extLst>
        </c:ser>
        <c:ser>
          <c:idx val="5"/>
          <c:order val="5"/>
          <c:tx>
            <c:strRef>
              <c:f>'IV.76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D1E-4B3C-A56A-3654CC63740E}"/>
              </c:ext>
            </c:extLst>
          </c:dPt>
          <c:dPt>
            <c:idx val="6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6F-438A-810C-8633DF42ADB2}"/>
              </c:ext>
            </c:extLst>
          </c:dPt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d'!$G$13:$G$23</c:f>
              <c:numCache>
                <c:formatCode>0.00</c:formatCode>
                <c:ptCount val="11"/>
                <c:pt idx="0">
                  <c:v>4.9333333333333336</c:v>
                </c:pt>
                <c:pt idx="1">
                  <c:v>5.0666666666666664</c:v>
                </c:pt>
                <c:pt idx="2">
                  <c:v>5.4333333333333336</c:v>
                </c:pt>
                <c:pt idx="3">
                  <c:v>4.9666666666666668</c:v>
                </c:pt>
                <c:pt idx="4">
                  <c:v>5.3666666666666671</c:v>
                </c:pt>
                <c:pt idx="5">
                  <c:v>6.7</c:v>
                </c:pt>
                <c:pt idx="6">
                  <c:v>6.2666666666666666</c:v>
                </c:pt>
                <c:pt idx="7">
                  <c:v>5.8000000000000007</c:v>
                </c:pt>
                <c:pt idx="8">
                  <c:v>5.5666666666666664</c:v>
                </c:pt>
                <c:pt idx="9">
                  <c:v>5.0333333333333332</c:v>
                </c:pt>
                <c:pt idx="10">
                  <c:v>5.1333333333333337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D1E-4B3C-A56A-3654CC63740E}"/>
            </c:ext>
          </c:extLst>
        </c:ser>
        <c:ser>
          <c:idx val="6"/>
          <c:order val="6"/>
          <c:tx>
            <c:strRef>
              <c:f>'IV.76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d'!$H$13:$H$23</c:f>
              <c:numCache>
                <c:formatCode>0.00</c:formatCode>
                <c:ptCount val="11"/>
                <c:pt idx="0">
                  <c:v>5.8</c:v>
                </c:pt>
                <c:pt idx="1">
                  <c:v>6</c:v>
                </c:pt>
                <c:pt idx="2">
                  <c:v>8</c:v>
                </c:pt>
                <c:pt idx="3">
                  <c:v>7.1</c:v>
                </c:pt>
                <c:pt idx="4">
                  <c:v>7.8</c:v>
                </c:pt>
                <c:pt idx="5">
                  <c:v>11.6</c:v>
                </c:pt>
                <c:pt idx="6">
                  <c:v>11.1</c:v>
                </c:pt>
                <c:pt idx="7">
                  <c:v>10</c:v>
                </c:pt>
                <c:pt idx="8">
                  <c:v>9.6</c:v>
                </c:pt>
                <c:pt idx="9">
                  <c:v>8.5</c:v>
                </c:pt>
                <c:pt idx="10">
                  <c:v>8.8000000000000007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2D1E-4B3C-A56A-3654CC63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'IV.76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D1E-4B3C-A56A-3654CC63740E}"/>
              </c:ext>
            </c:extLst>
          </c:dPt>
          <c:dPt>
            <c:idx val="6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6F-438A-810C-8633DF42ADB2}"/>
              </c:ext>
            </c:extLst>
          </c:dPt>
          <c:dPt>
            <c:idx val="7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2D1E-4B3C-A56A-3654CC63740E}"/>
              </c:ext>
            </c:extLst>
          </c:dPt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d'!$F$13:$F$23</c:f>
              <c:numCache>
                <c:formatCode>0.00</c:formatCode>
                <c:ptCount val="11"/>
                <c:pt idx="0">
                  <c:v>9.6</c:v>
                </c:pt>
                <c:pt idx="1">
                  <c:v>9.4</c:v>
                </c:pt>
                <c:pt idx="2">
                  <c:v>9.5</c:v>
                </c:pt>
                <c:pt idx="3">
                  <c:v>9.5</c:v>
                </c:pt>
                <c:pt idx="4">
                  <c:v>9.3000000000000007</c:v>
                </c:pt>
                <c:pt idx="5">
                  <c:v>9.1</c:v>
                </c:pt>
                <c:pt idx="6">
                  <c:v>9.1999999999999993</c:v>
                </c:pt>
                <c:pt idx="7">
                  <c:v>10.7</c:v>
                </c:pt>
                <c:pt idx="8">
                  <c:v>10.8</c:v>
                </c:pt>
                <c:pt idx="9">
                  <c:v>10.7</c:v>
                </c:pt>
                <c:pt idx="10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D1E-4B3C-A56A-3654CC63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62782510547956E-2"/>
              <c:y val="8.69011739067864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3"/>
      </c:valAx>
      <c:valAx>
        <c:axId val="387949552"/>
        <c:scaling>
          <c:orientation val="minMax"/>
          <c:max val="1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3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8707640213912"/>
              <c:y val="8.67942682099463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6283625809572438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484315617892195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'IV.77 d'!$B$12</c:f>
              <c:strCache>
                <c:ptCount val="1"/>
                <c:pt idx="0">
                  <c:v>Knowledge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'IV.77 d'!$A$13:$A$43</c:f>
              <c:strCache>
                <c:ptCount val="31"/>
                <c:pt idx="0">
                  <c:v>Poland</c:v>
                </c:pt>
                <c:pt idx="1">
                  <c:v>Belorus</c:v>
                </c:pt>
                <c:pt idx="2">
                  <c:v>Croatia</c:v>
                </c:pt>
                <c:pt idx="3">
                  <c:v>Brazil</c:v>
                </c:pt>
                <c:pt idx="4">
                  <c:v>Russian Federation</c:v>
                </c:pt>
                <c:pt idx="5">
                  <c:v>Malaysia</c:v>
                </c:pt>
                <c:pt idx="6">
                  <c:v>Georgia</c:v>
                </c:pt>
                <c:pt idx="7">
                  <c:v>Hungary</c:v>
                </c:pt>
                <c:pt idx="8">
                  <c:v>Turkey</c:v>
                </c:pt>
                <c:pt idx="9">
                  <c:v>Czech Republic</c:v>
                </c:pt>
                <c:pt idx="10">
                  <c:v>Jordan</c:v>
                </c:pt>
                <c:pt idx="11">
                  <c:v>Albania</c:v>
                </c:pt>
                <c:pt idx="12">
                  <c:v>Thailand</c:v>
                </c:pt>
                <c:pt idx="13">
                  <c:v>British Virgin Islands</c:v>
                </c:pt>
                <c:pt idx="14">
                  <c:v>United Kingdom</c:v>
                </c:pt>
                <c:pt idx="15">
                  <c:v>Average, all countries</c:v>
                </c:pt>
                <c:pt idx="16">
                  <c:v>Latvia</c:v>
                </c:pt>
                <c:pt idx="17">
                  <c:v>Estonia</c:v>
                </c:pt>
                <c:pt idx="18">
                  <c:v>Netherlands</c:v>
                </c:pt>
                <c:pt idx="19">
                  <c:v>Lithuania</c:v>
                </c:pt>
                <c:pt idx="20">
                  <c:v>OECD average</c:v>
                </c:pt>
                <c:pt idx="21">
                  <c:v>Portugal</c:v>
                </c:pt>
                <c:pt idx="22">
                  <c:v>Austria</c:v>
                </c:pt>
                <c:pt idx="23">
                  <c:v>Belgium</c:v>
                </c:pt>
                <c:pt idx="24">
                  <c:v>Korea</c:v>
                </c:pt>
                <c:pt idx="25">
                  <c:v>New Zeland</c:v>
                </c:pt>
                <c:pt idx="26">
                  <c:v>Hong Kong, China</c:v>
                </c:pt>
                <c:pt idx="27">
                  <c:v>Canada</c:v>
                </c:pt>
                <c:pt idx="28">
                  <c:v>Norway</c:v>
                </c:pt>
                <c:pt idx="29">
                  <c:v>Finland</c:v>
                </c:pt>
                <c:pt idx="30">
                  <c:v>France</c:v>
                </c:pt>
              </c:strCache>
            </c:strRef>
          </c:cat>
          <c:val>
            <c:numRef>
              <c:f>'IV.77 d'!$B$13:$B$43</c:f>
              <c:numCache>
                <c:formatCode>0.0</c:formatCode>
                <c:ptCount val="31"/>
                <c:pt idx="0">
                  <c:v>4.4000000000000004</c:v>
                </c:pt>
                <c:pt idx="1">
                  <c:v>3.8</c:v>
                </c:pt>
                <c:pt idx="2">
                  <c:v>4.3</c:v>
                </c:pt>
                <c:pt idx="3">
                  <c:v>4.3</c:v>
                </c:pt>
                <c:pt idx="4">
                  <c:v>4.0999999999999996</c:v>
                </c:pt>
                <c:pt idx="5">
                  <c:v>3.6</c:v>
                </c:pt>
                <c:pt idx="6">
                  <c:v>4.5999999999999996</c:v>
                </c:pt>
                <c:pt idx="7">
                  <c:v>4.7</c:v>
                </c:pt>
                <c:pt idx="8">
                  <c:v>4.5999999999999996</c:v>
                </c:pt>
                <c:pt idx="9">
                  <c:v>4.4000000000000004</c:v>
                </c:pt>
                <c:pt idx="10">
                  <c:v>4.3</c:v>
                </c:pt>
                <c:pt idx="11">
                  <c:v>4.2</c:v>
                </c:pt>
                <c:pt idx="12">
                  <c:v>3.9</c:v>
                </c:pt>
                <c:pt idx="13">
                  <c:v>3.6</c:v>
                </c:pt>
                <c:pt idx="14">
                  <c:v>4.2</c:v>
                </c:pt>
                <c:pt idx="15">
                  <c:v>4.5999999999999996</c:v>
                </c:pt>
                <c:pt idx="16">
                  <c:v>5.0999999999999996</c:v>
                </c:pt>
                <c:pt idx="17">
                  <c:v>5.3</c:v>
                </c:pt>
                <c:pt idx="18">
                  <c:v>4.9000000000000004</c:v>
                </c:pt>
                <c:pt idx="19">
                  <c:v>4.7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4.9000000000000004</c:v>
                </c:pt>
                <c:pt idx="23">
                  <c:v>4.9000000000000004</c:v>
                </c:pt>
                <c:pt idx="24">
                  <c:v>5.4</c:v>
                </c:pt>
                <c:pt idx="25">
                  <c:v>5</c:v>
                </c:pt>
                <c:pt idx="26">
                  <c:v>5.8</c:v>
                </c:pt>
                <c:pt idx="27">
                  <c:v>4.9000000000000004</c:v>
                </c:pt>
                <c:pt idx="28">
                  <c:v>5.2</c:v>
                </c:pt>
                <c:pt idx="29">
                  <c:v>5.2</c:v>
                </c:pt>
                <c:pt idx="3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9-4E63-BE46-2B11AC584573}"/>
            </c:ext>
          </c:extLst>
        </c:ser>
        <c:ser>
          <c:idx val="1"/>
          <c:order val="1"/>
          <c:tx>
            <c:strRef>
              <c:f>'IV.77 d'!$C$12</c:f>
              <c:strCache>
                <c:ptCount val="1"/>
                <c:pt idx="0">
                  <c:v>Behaviour</c:v>
                </c:pt>
              </c:strCache>
            </c:strRef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'IV.77 d'!$A$13:$A$43</c:f>
              <c:strCache>
                <c:ptCount val="31"/>
                <c:pt idx="0">
                  <c:v>Poland</c:v>
                </c:pt>
                <c:pt idx="1">
                  <c:v>Belorus</c:v>
                </c:pt>
                <c:pt idx="2">
                  <c:v>Croatia</c:v>
                </c:pt>
                <c:pt idx="3">
                  <c:v>Brazil</c:v>
                </c:pt>
                <c:pt idx="4">
                  <c:v>Russian Federation</c:v>
                </c:pt>
                <c:pt idx="5">
                  <c:v>Malaysia</c:v>
                </c:pt>
                <c:pt idx="6">
                  <c:v>Georgia</c:v>
                </c:pt>
                <c:pt idx="7">
                  <c:v>Hungary</c:v>
                </c:pt>
                <c:pt idx="8">
                  <c:v>Turkey</c:v>
                </c:pt>
                <c:pt idx="9">
                  <c:v>Czech Republic</c:v>
                </c:pt>
                <c:pt idx="10">
                  <c:v>Jordan</c:v>
                </c:pt>
                <c:pt idx="11">
                  <c:v>Albania</c:v>
                </c:pt>
                <c:pt idx="12">
                  <c:v>Thailand</c:v>
                </c:pt>
                <c:pt idx="13">
                  <c:v>British Virgin Islands</c:v>
                </c:pt>
                <c:pt idx="14">
                  <c:v>United Kingdom</c:v>
                </c:pt>
                <c:pt idx="15">
                  <c:v>Average, all countries</c:v>
                </c:pt>
                <c:pt idx="16">
                  <c:v>Latvia</c:v>
                </c:pt>
                <c:pt idx="17">
                  <c:v>Estonia</c:v>
                </c:pt>
                <c:pt idx="18">
                  <c:v>Netherlands</c:v>
                </c:pt>
                <c:pt idx="19">
                  <c:v>Lithuania</c:v>
                </c:pt>
                <c:pt idx="20">
                  <c:v>OECD average</c:v>
                </c:pt>
                <c:pt idx="21">
                  <c:v>Portugal</c:v>
                </c:pt>
                <c:pt idx="22">
                  <c:v>Austria</c:v>
                </c:pt>
                <c:pt idx="23">
                  <c:v>Belgium</c:v>
                </c:pt>
                <c:pt idx="24">
                  <c:v>Korea</c:v>
                </c:pt>
                <c:pt idx="25">
                  <c:v>New Zeland</c:v>
                </c:pt>
                <c:pt idx="26">
                  <c:v>Hong Kong, China</c:v>
                </c:pt>
                <c:pt idx="27">
                  <c:v>Canada</c:v>
                </c:pt>
                <c:pt idx="28">
                  <c:v>Norway</c:v>
                </c:pt>
                <c:pt idx="29">
                  <c:v>Finland</c:v>
                </c:pt>
                <c:pt idx="30">
                  <c:v>France</c:v>
                </c:pt>
              </c:strCache>
            </c:strRef>
          </c:cat>
          <c:val>
            <c:numRef>
              <c:f>'IV.77 d'!$C$13:$C$43</c:f>
              <c:numCache>
                <c:formatCode>0.0</c:formatCode>
                <c:ptCount val="31"/>
                <c:pt idx="0">
                  <c:v>4.4000000000000004</c:v>
                </c:pt>
                <c:pt idx="1">
                  <c:v>5</c:v>
                </c:pt>
                <c:pt idx="2">
                  <c:v>4.8</c:v>
                </c:pt>
                <c:pt idx="3">
                  <c:v>4.5999999999999996</c:v>
                </c:pt>
                <c:pt idx="4">
                  <c:v>5.0999999999999996</c:v>
                </c:pt>
                <c:pt idx="5">
                  <c:v>5.7</c:v>
                </c:pt>
                <c:pt idx="6">
                  <c:v>5</c:v>
                </c:pt>
                <c:pt idx="7">
                  <c:v>4.3</c:v>
                </c:pt>
                <c:pt idx="8">
                  <c:v>4.8</c:v>
                </c:pt>
                <c:pt idx="9">
                  <c:v>5</c:v>
                </c:pt>
                <c:pt idx="10">
                  <c:v>5.7</c:v>
                </c:pt>
                <c:pt idx="11">
                  <c:v>5.2</c:v>
                </c:pt>
                <c:pt idx="12">
                  <c:v>5.8</c:v>
                </c:pt>
                <c:pt idx="13">
                  <c:v>6.2</c:v>
                </c:pt>
                <c:pt idx="14">
                  <c:v>5.6</c:v>
                </c:pt>
                <c:pt idx="15">
                  <c:v>5.4</c:v>
                </c:pt>
                <c:pt idx="16">
                  <c:v>5.3</c:v>
                </c:pt>
                <c:pt idx="17">
                  <c:v>4.9000000000000004</c:v>
                </c:pt>
                <c:pt idx="18">
                  <c:v>5.2</c:v>
                </c:pt>
                <c:pt idx="19">
                  <c:v>5.5</c:v>
                </c:pt>
                <c:pt idx="20">
                  <c:v>5.4</c:v>
                </c:pt>
                <c:pt idx="21">
                  <c:v>5.9</c:v>
                </c:pt>
                <c:pt idx="22">
                  <c:v>6</c:v>
                </c:pt>
                <c:pt idx="23">
                  <c:v>6.2</c:v>
                </c:pt>
                <c:pt idx="24">
                  <c:v>5.7</c:v>
                </c:pt>
                <c:pt idx="25">
                  <c:v>5.7</c:v>
                </c:pt>
                <c:pt idx="26">
                  <c:v>6</c:v>
                </c:pt>
                <c:pt idx="27">
                  <c:v>6.2</c:v>
                </c:pt>
                <c:pt idx="28">
                  <c:v>5.8</c:v>
                </c:pt>
                <c:pt idx="29">
                  <c:v>6.3</c:v>
                </c:pt>
                <c:pt idx="3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9-4E63-BE46-2B11AC584573}"/>
            </c:ext>
          </c:extLst>
        </c:ser>
        <c:ser>
          <c:idx val="2"/>
          <c:order val="2"/>
          <c:tx>
            <c:strRef>
              <c:f>'IV.77 d'!$D$12</c:f>
              <c:strCache>
                <c:ptCount val="1"/>
                <c:pt idx="0">
                  <c:v>Attitude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'IV.77 d'!$A$13:$A$43</c:f>
              <c:strCache>
                <c:ptCount val="31"/>
                <c:pt idx="0">
                  <c:v>Poland</c:v>
                </c:pt>
                <c:pt idx="1">
                  <c:v>Belorus</c:v>
                </c:pt>
                <c:pt idx="2">
                  <c:v>Croatia</c:v>
                </c:pt>
                <c:pt idx="3">
                  <c:v>Brazil</c:v>
                </c:pt>
                <c:pt idx="4">
                  <c:v>Russian Federation</c:v>
                </c:pt>
                <c:pt idx="5">
                  <c:v>Malaysia</c:v>
                </c:pt>
                <c:pt idx="6">
                  <c:v>Georgia</c:v>
                </c:pt>
                <c:pt idx="7">
                  <c:v>Hungary</c:v>
                </c:pt>
                <c:pt idx="8">
                  <c:v>Turkey</c:v>
                </c:pt>
                <c:pt idx="9">
                  <c:v>Czech Republic</c:v>
                </c:pt>
                <c:pt idx="10">
                  <c:v>Jordan</c:v>
                </c:pt>
                <c:pt idx="11">
                  <c:v>Albania</c:v>
                </c:pt>
                <c:pt idx="12">
                  <c:v>Thailand</c:v>
                </c:pt>
                <c:pt idx="13">
                  <c:v>British Virgin Islands</c:v>
                </c:pt>
                <c:pt idx="14">
                  <c:v>United Kingdom</c:v>
                </c:pt>
                <c:pt idx="15">
                  <c:v>Average, all countries</c:v>
                </c:pt>
                <c:pt idx="16">
                  <c:v>Latvia</c:v>
                </c:pt>
                <c:pt idx="17">
                  <c:v>Estonia</c:v>
                </c:pt>
                <c:pt idx="18">
                  <c:v>Netherlands</c:v>
                </c:pt>
                <c:pt idx="19">
                  <c:v>Lithuania</c:v>
                </c:pt>
                <c:pt idx="20">
                  <c:v>OECD average</c:v>
                </c:pt>
                <c:pt idx="21">
                  <c:v>Portugal</c:v>
                </c:pt>
                <c:pt idx="22">
                  <c:v>Austria</c:v>
                </c:pt>
                <c:pt idx="23">
                  <c:v>Belgium</c:v>
                </c:pt>
                <c:pt idx="24">
                  <c:v>Korea</c:v>
                </c:pt>
                <c:pt idx="25">
                  <c:v>New Zeland</c:v>
                </c:pt>
                <c:pt idx="26">
                  <c:v>Hong Kong, China</c:v>
                </c:pt>
                <c:pt idx="27">
                  <c:v>Canada</c:v>
                </c:pt>
                <c:pt idx="28">
                  <c:v>Norway</c:v>
                </c:pt>
                <c:pt idx="29">
                  <c:v>Finland</c:v>
                </c:pt>
                <c:pt idx="30">
                  <c:v>France</c:v>
                </c:pt>
              </c:strCache>
            </c:strRef>
          </c:cat>
          <c:val>
            <c:numRef>
              <c:f>'IV.77 d'!$D$13:$D$43</c:f>
              <c:numCache>
                <c:formatCode>0.0</c:formatCode>
                <c:ptCount val="31"/>
                <c:pt idx="0">
                  <c:v>2.8</c:v>
                </c:pt>
                <c:pt idx="1">
                  <c:v>2.9</c:v>
                </c:pt>
                <c:pt idx="2">
                  <c:v>3</c:v>
                </c:pt>
                <c:pt idx="3">
                  <c:v>3.1</c:v>
                </c:pt>
                <c:pt idx="4">
                  <c:v>2.9</c:v>
                </c:pt>
                <c:pt idx="5">
                  <c:v>3</c:v>
                </c:pt>
                <c:pt idx="6">
                  <c:v>2.8</c:v>
                </c:pt>
                <c:pt idx="7">
                  <c:v>3.5</c:v>
                </c:pt>
                <c:pt idx="8">
                  <c:v>3.1</c:v>
                </c:pt>
                <c:pt idx="9">
                  <c:v>3.1</c:v>
                </c:pt>
                <c:pt idx="10">
                  <c:v>2.6</c:v>
                </c:pt>
                <c:pt idx="11">
                  <c:v>3.4</c:v>
                </c:pt>
                <c:pt idx="12">
                  <c:v>3.1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</c:v>
                </c:pt>
                <c:pt idx="17">
                  <c:v>3.2</c:v>
                </c:pt>
                <c:pt idx="18">
                  <c:v>3.3</c:v>
                </c:pt>
                <c:pt idx="19">
                  <c:v>3.2</c:v>
                </c:pt>
                <c:pt idx="20">
                  <c:v>3.4</c:v>
                </c:pt>
                <c:pt idx="21">
                  <c:v>3.4</c:v>
                </c:pt>
                <c:pt idx="22">
                  <c:v>3.3</c:v>
                </c:pt>
                <c:pt idx="23">
                  <c:v>3.2</c:v>
                </c:pt>
                <c:pt idx="24">
                  <c:v>3.2</c:v>
                </c:pt>
                <c:pt idx="25">
                  <c:v>3.7</c:v>
                </c:pt>
                <c:pt idx="26">
                  <c:v>2.7</c:v>
                </c:pt>
                <c:pt idx="27">
                  <c:v>3.5</c:v>
                </c:pt>
                <c:pt idx="28">
                  <c:v>3.6</c:v>
                </c:pt>
                <c:pt idx="29">
                  <c:v>3.3</c:v>
                </c:pt>
                <c:pt idx="3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9-4E63-BE46-2B11AC58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23699024"/>
        <c:axId val="518405152"/>
      </c:barChart>
      <c:lineChart>
        <c:grouping val="standard"/>
        <c:varyColors val="0"/>
        <c:ser>
          <c:idx val="3"/>
          <c:order val="3"/>
          <c:tx>
            <c:strRef>
              <c:f>'IV.77 d'!$E$12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'IV.77 d'!$A$13:$A$43</c:f>
              <c:strCache>
                <c:ptCount val="31"/>
                <c:pt idx="0">
                  <c:v>Poland</c:v>
                </c:pt>
                <c:pt idx="1">
                  <c:v>Belorus</c:v>
                </c:pt>
                <c:pt idx="2">
                  <c:v>Croatia</c:v>
                </c:pt>
                <c:pt idx="3">
                  <c:v>Brazil</c:v>
                </c:pt>
                <c:pt idx="4">
                  <c:v>Russian Federation</c:v>
                </c:pt>
                <c:pt idx="5">
                  <c:v>Malaysia</c:v>
                </c:pt>
                <c:pt idx="6">
                  <c:v>Georgia</c:v>
                </c:pt>
                <c:pt idx="7">
                  <c:v>Hungary</c:v>
                </c:pt>
                <c:pt idx="8">
                  <c:v>Turkey</c:v>
                </c:pt>
                <c:pt idx="9">
                  <c:v>Czech Republic</c:v>
                </c:pt>
                <c:pt idx="10">
                  <c:v>Jordan</c:v>
                </c:pt>
                <c:pt idx="11">
                  <c:v>Albania</c:v>
                </c:pt>
                <c:pt idx="12">
                  <c:v>Thailand</c:v>
                </c:pt>
                <c:pt idx="13">
                  <c:v>British Virgin Islands</c:v>
                </c:pt>
                <c:pt idx="14">
                  <c:v>United Kingdom</c:v>
                </c:pt>
                <c:pt idx="15">
                  <c:v>Average, all countries</c:v>
                </c:pt>
                <c:pt idx="16">
                  <c:v>Latvia</c:v>
                </c:pt>
                <c:pt idx="17">
                  <c:v>Estonia</c:v>
                </c:pt>
                <c:pt idx="18">
                  <c:v>Netherlands</c:v>
                </c:pt>
                <c:pt idx="19">
                  <c:v>Lithuania</c:v>
                </c:pt>
                <c:pt idx="20">
                  <c:v>OECD average</c:v>
                </c:pt>
                <c:pt idx="21">
                  <c:v>Portugal</c:v>
                </c:pt>
                <c:pt idx="22">
                  <c:v>Austria</c:v>
                </c:pt>
                <c:pt idx="23">
                  <c:v>Belgium</c:v>
                </c:pt>
                <c:pt idx="24">
                  <c:v>Korea</c:v>
                </c:pt>
                <c:pt idx="25">
                  <c:v>New Zeland</c:v>
                </c:pt>
                <c:pt idx="26">
                  <c:v>Hong Kong, China</c:v>
                </c:pt>
                <c:pt idx="27">
                  <c:v>Canada</c:v>
                </c:pt>
                <c:pt idx="28">
                  <c:v>Norway</c:v>
                </c:pt>
                <c:pt idx="29">
                  <c:v>Finland</c:v>
                </c:pt>
                <c:pt idx="30">
                  <c:v>France</c:v>
                </c:pt>
              </c:strCache>
            </c:strRef>
          </c:cat>
          <c:val>
            <c:numRef>
              <c:f>'IV.77 d'!$E$13:$E$43</c:f>
              <c:numCache>
                <c:formatCode>0.0</c:formatCode>
                <c:ptCount val="31"/>
                <c:pt idx="0">
                  <c:v>11.600000000000001</c:v>
                </c:pt>
                <c:pt idx="1">
                  <c:v>11.700000000000001</c:v>
                </c:pt>
                <c:pt idx="2">
                  <c:v>12.1</c:v>
                </c:pt>
                <c:pt idx="3">
                  <c:v>11.999999999999998</c:v>
                </c:pt>
                <c:pt idx="4">
                  <c:v>12.1</c:v>
                </c:pt>
                <c:pt idx="5">
                  <c:v>12.3</c:v>
                </c:pt>
                <c:pt idx="6">
                  <c:v>12.399999999999999</c:v>
                </c:pt>
                <c:pt idx="7">
                  <c:v>12.5</c:v>
                </c:pt>
                <c:pt idx="8">
                  <c:v>12.499999999999998</c:v>
                </c:pt>
                <c:pt idx="9">
                  <c:v>12.5</c:v>
                </c:pt>
                <c:pt idx="10">
                  <c:v>12.6</c:v>
                </c:pt>
                <c:pt idx="11">
                  <c:v>12.8</c:v>
                </c:pt>
                <c:pt idx="12">
                  <c:v>12.799999999999999</c:v>
                </c:pt>
                <c:pt idx="13">
                  <c:v>13.100000000000001</c:v>
                </c:pt>
                <c:pt idx="14">
                  <c:v>13.100000000000001</c:v>
                </c:pt>
                <c:pt idx="15">
                  <c:v>13.3</c:v>
                </c:pt>
                <c:pt idx="16">
                  <c:v>13.399999999999999</c:v>
                </c:pt>
                <c:pt idx="17">
                  <c:v>13.399999999999999</c:v>
                </c:pt>
                <c:pt idx="18">
                  <c:v>13.400000000000002</c:v>
                </c:pt>
                <c:pt idx="19">
                  <c:v>13.399999999999999</c:v>
                </c:pt>
                <c:pt idx="20">
                  <c:v>13.700000000000001</c:v>
                </c:pt>
                <c:pt idx="21">
                  <c:v>14.1</c:v>
                </c:pt>
                <c:pt idx="22">
                  <c:v>14.2</c:v>
                </c:pt>
                <c:pt idx="23">
                  <c:v>14.3</c:v>
                </c:pt>
                <c:pt idx="24">
                  <c:v>14.3</c:v>
                </c:pt>
                <c:pt idx="25">
                  <c:v>14.399999999999999</c:v>
                </c:pt>
                <c:pt idx="26">
                  <c:v>14.5</c:v>
                </c:pt>
                <c:pt idx="27">
                  <c:v>14.600000000000001</c:v>
                </c:pt>
                <c:pt idx="28">
                  <c:v>14.6</c:v>
                </c:pt>
                <c:pt idx="29">
                  <c:v>14.8</c:v>
                </c:pt>
                <c:pt idx="30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19-4E63-BE46-2B11AC58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0164220257450752"/>
          <c:y val="0.94904594889085336"/>
          <c:w val="0.3967155948509849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61347913923033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'IV.67 d'!$B$12</c:f>
              <c:strCache>
                <c:ptCount val="1"/>
                <c:pt idx="0">
                  <c:v>At age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DF4-4F1B-9B98-4D8D834CF07F}"/>
              </c:ext>
            </c:extLst>
          </c:dPt>
          <c:dPt>
            <c:idx val="16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DF4-4F1B-9B98-4D8D834CF07F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DF4-4F1B-9B98-4D8D834CF07F}"/>
              </c:ext>
            </c:extLst>
          </c:dPt>
          <c:dPt>
            <c:idx val="21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DF4-4F1B-9B98-4D8D834CF07F}"/>
              </c:ext>
            </c:extLst>
          </c:dPt>
          <c:dPt>
            <c:idx val="32"/>
            <c:invertIfNegative val="0"/>
            <c:bubble3D val="0"/>
            <c:spPr>
              <a:solidFill>
                <a:srgbClr val="2E75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DF4-4F1B-9B98-4D8D834CF07F}"/>
              </c:ext>
            </c:extLst>
          </c:dPt>
          <c:cat>
            <c:strRef>
              <c:f>'IV.67 d'!$A$13:$A$50</c:f>
              <c:strCache>
                <c:ptCount val="38"/>
                <c:pt idx="0">
                  <c:v>Switzerland</c:v>
                </c:pt>
                <c:pt idx="1">
                  <c:v>Costa Rica</c:v>
                </c:pt>
                <c:pt idx="2">
                  <c:v>Turkey</c:v>
                </c:pt>
                <c:pt idx="3">
                  <c:v>United States</c:v>
                </c:pt>
                <c:pt idx="4">
                  <c:v>Mexico</c:v>
                </c:pt>
                <c:pt idx="5">
                  <c:v>Ireland</c:v>
                </c:pt>
                <c:pt idx="6">
                  <c:v>Chile</c:v>
                </c:pt>
                <c:pt idx="7">
                  <c:v>Brazil</c:v>
                </c:pt>
                <c:pt idx="8">
                  <c:v>Poland</c:v>
                </c:pt>
                <c:pt idx="9">
                  <c:v>V3 average</c:v>
                </c:pt>
                <c:pt idx="10">
                  <c:v>Slovak Republic</c:v>
                </c:pt>
                <c:pt idx="11">
                  <c:v>Finland</c:v>
                </c:pt>
                <c:pt idx="12">
                  <c:v>Czech Republic</c:v>
                </c:pt>
                <c:pt idx="13">
                  <c:v>Luxembourg</c:v>
                </c:pt>
                <c:pt idx="14">
                  <c:v>Australia</c:v>
                </c:pt>
                <c:pt idx="15">
                  <c:v>Austria</c:v>
                </c:pt>
                <c:pt idx="16">
                  <c:v>OECD average</c:v>
                </c:pt>
                <c:pt idx="17">
                  <c:v>Portugal</c:v>
                </c:pt>
                <c:pt idx="18">
                  <c:v>Lithuania</c:v>
                </c:pt>
                <c:pt idx="19">
                  <c:v>Russian Federation</c:v>
                </c:pt>
                <c:pt idx="20">
                  <c:v>Hungary</c:v>
                </c:pt>
                <c:pt idx="21">
                  <c:v>EU average</c:v>
                </c:pt>
                <c:pt idx="22">
                  <c:v>Netherlands</c:v>
                </c:pt>
                <c:pt idx="23">
                  <c:v>Japan</c:v>
                </c:pt>
                <c:pt idx="24">
                  <c:v>Slovenia</c:v>
                </c:pt>
                <c:pt idx="25">
                  <c:v>United Kingdom</c:v>
                </c:pt>
                <c:pt idx="26">
                  <c:v>Latvia</c:v>
                </c:pt>
                <c:pt idx="27">
                  <c:v>New Zealand</c:v>
                </c:pt>
                <c:pt idx="28">
                  <c:v>Korea</c:v>
                </c:pt>
                <c:pt idx="29">
                  <c:v>Italy</c:v>
                </c:pt>
                <c:pt idx="30">
                  <c:v>Sweden</c:v>
                </c:pt>
                <c:pt idx="31">
                  <c:v>Germany</c:v>
                </c:pt>
                <c:pt idx="32">
                  <c:v>Norway</c:v>
                </c:pt>
                <c:pt idx="33">
                  <c:v>Spain</c:v>
                </c:pt>
                <c:pt idx="34">
                  <c:v>Denmark</c:v>
                </c:pt>
                <c:pt idx="35">
                  <c:v>Israel</c:v>
                </c:pt>
                <c:pt idx="36">
                  <c:v>Belgium</c:v>
                </c:pt>
                <c:pt idx="37">
                  <c:v>France</c:v>
                </c:pt>
              </c:strCache>
            </c:strRef>
          </c:cat>
          <c:val>
            <c:numRef>
              <c:f>'IV.67 d'!$B$13:$B$50</c:f>
              <c:numCache>
                <c:formatCode>0</c:formatCode>
                <c:ptCount val="38"/>
                <c:pt idx="0">
                  <c:v>3.1173132071849001</c:v>
                </c:pt>
                <c:pt idx="1">
                  <c:v>6.4609605397305501</c:v>
                </c:pt>
                <c:pt idx="2">
                  <c:v>7.7500165245554999</c:v>
                </c:pt>
                <c:pt idx="3">
                  <c:v>41.881047155076999</c:v>
                </c:pt>
                <c:pt idx="4">
                  <c:v>42.945762582402601</c:v>
                </c:pt>
                <c:pt idx="5">
                  <c:v>45.660918769609999</c:v>
                </c:pt>
                <c:pt idx="6">
                  <c:v>54.245755446408999</c:v>
                </c:pt>
                <c:pt idx="7">
                  <c:v>56.697583373268294</c:v>
                </c:pt>
                <c:pt idx="8">
                  <c:v>57.469298964895003</c:v>
                </c:pt>
                <c:pt idx="9">
                  <c:v>63.274441356318334</c:v>
                </c:pt>
                <c:pt idx="10">
                  <c:v>63.956915122791997</c:v>
                </c:pt>
                <c:pt idx="11">
                  <c:v>68.218864763867998</c:v>
                </c:pt>
                <c:pt idx="12">
                  <c:v>68.397109981268002</c:v>
                </c:pt>
                <c:pt idx="13">
                  <c:v>68.941657493316995</c:v>
                </c:pt>
                <c:pt idx="14">
                  <c:v>69.361104251073002</c:v>
                </c:pt>
                <c:pt idx="15">
                  <c:v>72.885884554767301</c:v>
                </c:pt>
                <c:pt idx="16">
                  <c:v>72.965946239476111</c:v>
                </c:pt>
                <c:pt idx="17">
                  <c:v>76.853200960639995</c:v>
                </c:pt>
                <c:pt idx="18">
                  <c:v>77.527605531053993</c:v>
                </c:pt>
                <c:pt idx="19">
                  <c:v>78.254287838159001</c:v>
                </c:pt>
                <c:pt idx="20">
                  <c:v>78.881457078522004</c:v>
                </c:pt>
                <c:pt idx="21">
                  <c:v>79.095405018758129</c:v>
                </c:pt>
                <c:pt idx="22">
                  <c:v>80.571332749126</c:v>
                </c:pt>
                <c:pt idx="23">
                  <c:v>81.281591562800003</c:v>
                </c:pt>
                <c:pt idx="24">
                  <c:v>82.928442308539999</c:v>
                </c:pt>
                <c:pt idx="25">
                  <c:v>83.704480773132005</c:v>
                </c:pt>
                <c:pt idx="26">
                  <c:v>86.108931094019994</c:v>
                </c:pt>
                <c:pt idx="27">
                  <c:v>87.311471242452996</c:v>
                </c:pt>
                <c:pt idx="28">
                  <c:v>89.599893736691001</c:v>
                </c:pt>
                <c:pt idx="29">
                  <c:v>92.040875943613003</c:v>
                </c:pt>
                <c:pt idx="30">
                  <c:v>93.170081486200999</c:v>
                </c:pt>
                <c:pt idx="31">
                  <c:v>93.801916885986003</c:v>
                </c:pt>
                <c:pt idx="32">
                  <c:v>95.265560036262002</c:v>
                </c:pt>
                <c:pt idx="33">
                  <c:v>95.86544878211518</c:v>
                </c:pt>
                <c:pt idx="34">
                  <c:v>96.280825520591492</c:v>
                </c:pt>
                <c:pt idx="35">
                  <c:v>97.552155937614998</c:v>
                </c:pt>
                <c:pt idx="36">
                  <c:v>97.612124217629002</c:v>
                </c:pt>
                <c:pt idx="37">
                  <c:v>99.611315764039006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F4-4F1B-9B98-4D8D834CF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'IV.67 d'!$C$12</c:f>
              <c:strCache>
                <c:ptCount val="1"/>
                <c:pt idx="0">
                  <c:v>At age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ADF4-4F1B-9B98-4D8D834CF07F}"/>
              </c:ext>
            </c:extLst>
          </c:dPt>
          <c:dPt>
            <c:idx val="16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ADF4-4F1B-9B98-4D8D834CF07F}"/>
              </c:ext>
            </c:extLst>
          </c:dPt>
          <c:dPt>
            <c:idx val="20"/>
            <c:marker>
              <c:symbol val="diamond"/>
              <c:size val="9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ADF4-4F1B-9B98-4D8D834CF07F}"/>
              </c:ext>
            </c:extLst>
          </c:dPt>
          <c:dPt>
            <c:idx val="21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ADF4-4F1B-9B98-4D8D834CF07F}"/>
              </c:ext>
            </c:extLst>
          </c:dPt>
          <c:cat>
            <c:strRef>
              <c:f>'IV.67 d'!$A$13:$A$50</c:f>
              <c:strCache>
                <c:ptCount val="38"/>
                <c:pt idx="0">
                  <c:v>Switzerland</c:v>
                </c:pt>
                <c:pt idx="1">
                  <c:v>Costa Rica</c:v>
                </c:pt>
                <c:pt idx="2">
                  <c:v>Turkey</c:v>
                </c:pt>
                <c:pt idx="3">
                  <c:v>United States</c:v>
                </c:pt>
                <c:pt idx="4">
                  <c:v>Mexico</c:v>
                </c:pt>
                <c:pt idx="5">
                  <c:v>Ireland</c:v>
                </c:pt>
                <c:pt idx="6">
                  <c:v>Chile</c:v>
                </c:pt>
                <c:pt idx="7">
                  <c:v>Brazil</c:v>
                </c:pt>
                <c:pt idx="8">
                  <c:v>Poland</c:v>
                </c:pt>
                <c:pt idx="9">
                  <c:v>V3 average</c:v>
                </c:pt>
                <c:pt idx="10">
                  <c:v>Slovak Republic</c:v>
                </c:pt>
                <c:pt idx="11">
                  <c:v>Finland</c:v>
                </c:pt>
                <c:pt idx="12">
                  <c:v>Czech Republic</c:v>
                </c:pt>
                <c:pt idx="13">
                  <c:v>Luxembourg</c:v>
                </c:pt>
                <c:pt idx="14">
                  <c:v>Australia</c:v>
                </c:pt>
                <c:pt idx="15">
                  <c:v>Austria</c:v>
                </c:pt>
                <c:pt idx="16">
                  <c:v>OECD average</c:v>
                </c:pt>
                <c:pt idx="17">
                  <c:v>Portugal</c:v>
                </c:pt>
                <c:pt idx="18">
                  <c:v>Lithuania</c:v>
                </c:pt>
                <c:pt idx="19">
                  <c:v>Russian Federation</c:v>
                </c:pt>
                <c:pt idx="20">
                  <c:v>Hungary</c:v>
                </c:pt>
                <c:pt idx="21">
                  <c:v>EU average</c:v>
                </c:pt>
                <c:pt idx="22">
                  <c:v>Netherlands</c:v>
                </c:pt>
                <c:pt idx="23">
                  <c:v>Japan</c:v>
                </c:pt>
                <c:pt idx="24">
                  <c:v>Slovenia</c:v>
                </c:pt>
                <c:pt idx="25">
                  <c:v>United Kingdom</c:v>
                </c:pt>
                <c:pt idx="26">
                  <c:v>Latvia</c:v>
                </c:pt>
                <c:pt idx="27">
                  <c:v>New Zealand</c:v>
                </c:pt>
                <c:pt idx="28">
                  <c:v>Korea</c:v>
                </c:pt>
                <c:pt idx="29">
                  <c:v>Italy</c:v>
                </c:pt>
                <c:pt idx="30">
                  <c:v>Sweden</c:v>
                </c:pt>
                <c:pt idx="31">
                  <c:v>Germany</c:v>
                </c:pt>
                <c:pt idx="32">
                  <c:v>Norway</c:v>
                </c:pt>
                <c:pt idx="33">
                  <c:v>Spain</c:v>
                </c:pt>
                <c:pt idx="34">
                  <c:v>Denmark</c:v>
                </c:pt>
                <c:pt idx="35">
                  <c:v>Israel</c:v>
                </c:pt>
                <c:pt idx="36">
                  <c:v>Belgium</c:v>
                </c:pt>
                <c:pt idx="37">
                  <c:v>France</c:v>
                </c:pt>
              </c:strCache>
            </c:strRef>
          </c:cat>
          <c:val>
            <c:numRef>
              <c:f>'IV.67 d'!$C$13:$C$50</c:f>
              <c:numCache>
                <c:formatCode>0</c:formatCode>
                <c:ptCount val="38"/>
                <c:pt idx="0">
                  <c:v>44.217529013243997</c:v>
                </c:pt>
                <c:pt idx="1">
                  <c:v>77.642715895639</c:v>
                </c:pt>
                <c:pt idx="2">
                  <c:v>32.205179223828999</c:v>
                </c:pt>
                <c:pt idx="3">
                  <c:v>67.686993114307</c:v>
                </c:pt>
                <c:pt idx="4">
                  <c:v>88.817886873346581</c:v>
                </c:pt>
                <c:pt idx="5">
                  <c:v>91.962311187358011</c:v>
                </c:pt>
                <c:pt idx="6">
                  <c:v>83.606252031037911</c:v>
                </c:pt>
                <c:pt idx="7">
                  <c:v>71.621522754218887</c:v>
                </c:pt>
                <c:pt idx="8">
                  <c:v>70.677769608578004</c:v>
                </c:pt>
                <c:pt idx="9">
                  <c:v>76.03262844064966</c:v>
                </c:pt>
                <c:pt idx="10">
                  <c:v>73.776849143334999</c:v>
                </c:pt>
                <c:pt idx="11">
                  <c:v>73.933979701027994</c:v>
                </c:pt>
                <c:pt idx="12">
                  <c:v>83.643266570036005</c:v>
                </c:pt>
                <c:pt idx="13">
                  <c:v>97.793396534815002</c:v>
                </c:pt>
                <c:pt idx="14">
                  <c:v>85.163606557377207</c:v>
                </c:pt>
                <c:pt idx="15">
                  <c:v>91.536399048920003</c:v>
                </c:pt>
                <c:pt idx="16">
                  <c:v>85.888008948332924</c:v>
                </c:pt>
                <c:pt idx="17">
                  <c:v>90.550664235477996</c:v>
                </c:pt>
                <c:pt idx="18">
                  <c:v>82.912424954320002</c:v>
                </c:pt>
                <c:pt idx="19">
                  <c:v>82.758214783190994</c:v>
                </c:pt>
                <c:pt idx="20">
                  <c:v>93.844852311533003</c:v>
                </c:pt>
                <c:pt idx="21">
                  <c:v>89.127305793372514</c:v>
                </c:pt>
                <c:pt idx="22">
                  <c:v>96.136696536274002</c:v>
                </c:pt>
                <c:pt idx="23">
                  <c:v>95.551245210727998</c:v>
                </c:pt>
                <c:pt idx="24">
                  <c:v>88.708586883029</c:v>
                </c:pt>
                <c:pt idx="25">
                  <c:v>98.6250699693895</c:v>
                </c:pt>
                <c:pt idx="26">
                  <c:v>90.284861899720994</c:v>
                </c:pt>
                <c:pt idx="27">
                  <c:v>91.844241486068</c:v>
                </c:pt>
                <c:pt idx="28">
                  <c:v>92.489801422743994</c:v>
                </c:pt>
                <c:pt idx="29">
                  <c:v>96.053436439066004</c:v>
                </c:pt>
                <c:pt idx="30">
                  <c:v>94.570042324764998</c:v>
                </c:pt>
                <c:pt idx="31">
                  <c:v>97.878902560038</c:v>
                </c:pt>
                <c:pt idx="32">
                  <c:v>96.965451410271996</c:v>
                </c:pt>
                <c:pt idx="33">
                  <c:v>97.172934537982002</c:v>
                </c:pt>
                <c:pt idx="34">
                  <c:v>97.210975457829718</c:v>
                </c:pt>
                <c:pt idx="35">
                  <c:v>98.194678342876742</c:v>
                </c:pt>
                <c:pt idx="36">
                  <c:v>97.994234654117506</c:v>
                </c:pt>
                <c:pt idx="3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DF4-4F1B-9B98-4D8D834CF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0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1662123923217894"/>
          <c:y val="0.9539610185282521"/>
          <c:w val="0.3782573970062616"/>
          <c:h val="3.9772624222648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62466050798768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'IV.67 d'!$N$11</c:f>
              <c:strCache>
                <c:ptCount val="1"/>
              </c:strCache>
            </c:strRef>
          </c:tx>
          <c:spPr>
            <a:solidFill>
              <a:srgbClr val="2E75B6"/>
            </a:solidFill>
            <a:ln w="25400"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B4E-4745-A521-46094310892A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B4E-4745-A521-46094310892A}"/>
              </c:ext>
            </c:extLst>
          </c:dPt>
          <c:dPt>
            <c:idx val="17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B4E-4745-A521-46094310892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B4E-4745-A521-46094310892A}"/>
              </c:ext>
            </c:extLst>
          </c:dPt>
          <c:cat>
            <c:numRef>
              <c:f>'IV.67 d'!$L$12:$L$49</c:f>
              <c:numCache>
                <c:formatCode>General</c:formatCode>
                <c:ptCount val="38"/>
              </c:numCache>
            </c:numRef>
          </c:cat>
          <c:val>
            <c:numRef>
              <c:f>'IV.67 d'!$N$12:$N$49</c:f>
              <c:numCache>
                <c:formatCode>0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D-FB4E-4745-A521-46094310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968040"/>
        <c:axId val="529967056"/>
      </c:barChart>
      <c:lineChart>
        <c:grouping val="standard"/>
        <c:varyColors val="0"/>
        <c:ser>
          <c:idx val="0"/>
          <c:order val="0"/>
          <c:tx>
            <c:strRef>
              <c:f>'IV.67 d'!$M$11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7"/>
            <c:marker>
              <c:symbol val="diamond"/>
              <c:size val="8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FB4E-4745-A521-46094310892A}"/>
              </c:ext>
            </c:extLst>
          </c:dPt>
          <c:dPt>
            <c:idx val="14"/>
            <c:marker>
              <c:symbol val="diamond"/>
              <c:size val="8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FB4E-4745-A521-46094310892A}"/>
              </c:ext>
            </c:extLst>
          </c:dPt>
          <c:dPt>
            <c:idx val="17"/>
            <c:marker>
              <c:symbol val="diamond"/>
              <c:size val="8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FB4E-4745-A521-46094310892A}"/>
              </c:ext>
            </c:extLst>
          </c:dPt>
          <c:dPt>
            <c:idx val="24"/>
            <c:marker>
              <c:symbol val="diamond"/>
              <c:size val="8"/>
              <c:spPr>
                <a:solidFill>
                  <a:srgbClr val="F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FB4E-4745-A521-46094310892A}"/>
              </c:ext>
            </c:extLst>
          </c:dPt>
          <c:cat>
            <c:numRef>
              <c:f>'IV.67 d'!$L$12:$L$49</c:f>
              <c:numCache>
                <c:formatCode>General</c:formatCode>
                <c:ptCount val="38"/>
              </c:numCache>
            </c:numRef>
          </c:cat>
          <c:val>
            <c:numRef>
              <c:f>'IV.67 d'!$M$12:$M$49</c:f>
              <c:numCache>
                <c:formatCode>0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4E-4745-A521-46094310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99024"/>
        <c:axId val="518405152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3032012060287E-2"/>
          <c:y val="6.1202387948778088E-2"/>
          <c:w val="0.87451393597587945"/>
          <c:h val="0.68194199133755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'IV.68 d'!$C$12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average</c:v>
                  </c:pt>
                  <c:pt idx="1">
                    <c:v>V3 average</c:v>
                  </c:pt>
                  <c:pt idx="2">
                    <c:v>Hungary</c:v>
                  </c:pt>
                  <c:pt idx="3">
                    <c:v>EU average</c:v>
                  </c:pt>
                  <c:pt idx="4">
                    <c:v>V3 average</c:v>
                  </c:pt>
                  <c:pt idx="5">
                    <c:v>Hungary</c:v>
                  </c:pt>
                  <c:pt idx="6">
                    <c:v>EU average</c:v>
                  </c:pt>
                  <c:pt idx="7">
                    <c:v>V3 average</c:v>
                  </c:pt>
                  <c:pt idx="8">
                    <c:v>Hungary</c:v>
                  </c:pt>
                </c:lvl>
                <c:lvl>
                  <c:pt idx="0">
                    <c:v>Mathematics</c:v>
                  </c:pt>
                  <c:pt idx="3">
                    <c:v>Science</c:v>
                  </c:pt>
                  <c:pt idx="6">
                    <c:v>Reading</c:v>
                  </c:pt>
                </c:lvl>
              </c:multiLvlStrCache>
            </c:multiLvlStrRef>
          </c:cat>
          <c:val>
            <c:numRef>
              <c:f>'IV.68 d'!$C$13:$C$21</c:f>
              <c:numCache>
                <c:formatCode>0.0</c:formatCode>
                <c:ptCount val="9"/>
                <c:pt idx="0">
                  <c:v>490.34329520337292</c:v>
                </c:pt>
                <c:pt idx="1">
                  <c:v>499.13136430351028</c:v>
                </c:pt>
                <c:pt idx="2">
                  <c:v>490.93738287695788</c:v>
                </c:pt>
                <c:pt idx="3">
                  <c:v>496.80098074217312</c:v>
                </c:pt>
                <c:pt idx="4">
                  <c:v>499.70021539207374</c:v>
                </c:pt>
                <c:pt idx="5">
                  <c:v>503.93172875839826</c:v>
                </c:pt>
                <c:pt idx="6">
                  <c:v>482.35844878071333</c:v>
                </c:pt>
                <c:pt idx="7">
                  <c:v>485.56815247660853</c:v>
                </c:pt>
                <c:pt idx="8">
                  <c:v>482.37451705979277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B-404C-92BB-3DA110EC02C5}"/>
            </c:ext>
          </c:extLst>
        </c:ser>
        <c:ser>
          <c:idx val="1"/>
          <c:order val="1"/>
          <c:tx>
            <c:strRef>
              <c:f>'IV.68 d'!$D$12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average</c:v>
                  </c:pt>
                  <c:pt idx="1">
                    <c:v>V3 average</c:v>
                  </c:pt>
                  <c:pt idx="2">
                    <c:v>Hungary</c:v>
                  </c:pt>
                  <c:pt idx="3">
                    <c:v>EU average</c:v>
                  </c:pt>
                  <c:pt idx="4">
                    <c:v>V3 average</c:v>
                  </c:pt>
                  <c:pt idx="5">
                    <c:v>Hungary</c:v>
                  </c:pt>
                  <c:pt idx="6">
                    <c:v>EU average</c:v>
                  </c:pt>
                  <c:pt idx="7">
                    <c:v>V3 average</c:v>
                  </c:pt>
                  <c:pt idx="8">
                    <c:v>Hungary</c:v>
                  </c:pt>
                </c:lvl>
                <c:lvl>
                  <c:pt idx="0">
                    <c:v>Mathematics</c:v>
                  </c:pt>
                  <c:pt idx="3">
                    <c:v>Science</c:v>
                  </c:pt>
                  <c:pt idx="6">
                    <c:v>Reading</c:v>
                  </c:pt>
                </c:lvl>
              </c:multiLvlStrCache>
            </c:multiLvlStrRef>
          </c:cat>
          <c:val>
            <c:numRef>
              <c:f>'IV.68 d'!$D$13:$D$21</c:f>
              <c:numCache>
                <c:formatCode>0.0</c:formatCode>
                <c:ptCount val="9"/>
                <c:pt idx="0">
                  <c:v>489.53520061069298</c:v>
                </c:pt>
                <c:pt idx="1">
                  <c:v>494.76681097985062</c:v>
                </c:pt>
                <c:pt idx="2">
                  <c:v>490.17002755257437</c:v>
                </c:pt>
                <c:pt idx="3">
                  <c:v>496.87653125360606</c:v>
                </c:pt>
                <c:pt idx="4">
                  <c:v>499.61042860303343</c:v>
                </c:pt>
                <c:pt idx="5">
                  <c:v>502.64274872825092</c:v>
                </c:pt>
                <c:pt idx="6">
                  <c:v>486.10944732846855</c:v>
                </c:pt>
                <c:pt idx="7">
                  <c:v>485.36951852681278</c:v>
                </c:pt>
                <c:pt idx="8">
                  <c:v>494.17875334322196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B-404C-92BB-3DA110EC02C5}"/>
            </c:ext>
          </c:extLst>
        </c:ser>
        <c:ser>
          <c:idx val="2"/>
          <c:order val="2"/>
          <c:tx>
            <c:strRef>
              <c:f>'IV.68 d'!$E$12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average</c:v>
                  </c:pt>
                  <c:pt idx="1">
                    <c:v>V3 average</c:v>
                  </c:pt>
                  <c:pt idx="2">
                    <c:v>Hungary</c:v>
                  </c:pt>
                  <c:pt idx="3">
                    <c:v>EU average</c:v>
                  </c:pt>
                  <c:pt idx="4">
                    <c:v>V3 average</c:v>
                  </c:pt>
                  <c:pt idx="5">
                    <c:v>Hungary</c:v>
                  </c:pt>
                  <c:pt idx="6">
                    <c:v>EU average</c:v>
                  </c:pt>
                  <c:pt idx="7">
                    <c:v>V3 average</c:v>
                  </c:pt>
                  <c:pt idx="8">
                    <c:v>Hungary</c:v>
                  </c:pt>
                </c:lvl>
                <c:lvl>
                  <c:pt idx="0">
                    <c:v>Mathematics</c:v>
                  </c:pt>
                  <c:pt idx="3">
                    <c:v>Science</c:v>
                  </c:pt>
                  <c:pt idx="6">
                    <c:v>Reading</c:v>
                  </c:pt>
                </c:lvl>
              </c:multiLvlStrCache>
            </c:multiLvlStrRef>
          </c:cat>
          <c:val>
            <c:numRef>
              <c:f>'IV.68 d'!$E$13:$E$21</c:f>
              <c:numCache>
                <c:formatCode>0.0</c:formatCode>
                <c:ptCount val="9"/>
                <c:pt idx="0">
                  <c:v>490.930094798597</c:v>
                </c:pt>
                <c:pt idx="1">
                  <c:v>499.36790771398682</c:v>
                </c:pt>
                <c:pt idx="2">
                  <c:v>477.04445501548764</c:v>
                </c:pt>
                <c:pt idx="3">
                  <c:v>499.51853983899457</c:v>
                </c:pt>
                <c:pt idx="4">
                  <c:v>501.76956735283125</c:v>
                </c:pt>
                <c:pt idx="5">
                  <c:v>494.30235122168153</c:v>
                </c:pt>
                <c:pt idx="6">
                  <c:v>490.8946649187983</c:v>
                </c:pt>
                <c:pt idx="7">
                  <c:v>491.28121717676066</c:v>
                </c:pt>
                <c:pt idx="8">
                  <c:v>488.46133395845465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B-404C-92BB-3DA110EC02C5}"/>
            </c:ext>
          </c:extLst>
        </c:ser>
        <c:ser>
          <c:idx val="4"/>
          <c:order val="3"/>
          <c:tx>
            <c:strRef>
              <c:f>'IV.68 d'!$F$12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average</c:v>
                  </c:pt>
                  <c:pt idx="1">
                    <c:v>V3 average</c:v>
                  </c:pt>
                  <c:pt idx="2">
                    <c:v>Hungary</c:v>
                  </c:pt>
                  <c:pt idx="3">
                    <c:v>EU average</c:v>
                  </c:pt>
                  <c:pt idx="4">
                    <c:v>V3 average</c:v>
                  </c:pt>
                  <c:pt idx="5">
                    <c:v>Hungary</c:v>
                  </c:pt>
                  <c:pt idx="6">
                    <c:v>EU average</c:v>
                  </c:pt>
                  <c:pt idx="7">
                    <c:v>V3 average</c:v>
                  </c:pt>
                  <c:pt idx="8">
                    <c:v>Hungary</c:v>
                  </c:pt>
                </c:lvl>
                <c:lvl>
                  <c:pt idx="0">
                    <c:v>Mathematics</c:v>
                  </c:pt>
                  <c:pt idx="3">
                    <c:v>Science</c:v>
                  </c:pt>
                  <c:pt idx="6">
                    <c:v>Reading</c:v>
                  </c:pt>
                </c:lvl>
              </c:multiLvlStrCache>
            </c:multiLvlStrRef>
          </c:cat>
          <c:val>
            <c:numRef>
              <c:f>'IV.68 d'!$F$13:$F$21</c:f>
              <c:numCache>
                <c:formatCode>0.0</c:formatCode>
                <c:ptCount val="9"/>
                <c:pt idx="0">
                  <c:v>489.30769230769232</c:v>
                </c:pt>
                <c:pt idx="1">
                  <c:v>490.33333333333331</c:v>
                </c:pt>
                <c:pt idx="2">
                  <c:v>477</c:v>
                </c:pt>
                <c:pt idx="3">
                  <c:v>490.80769230769232</c:v>
                </c:pt>
                <c:pt idx="4">
                  <c:v>485</c:v>
                </c:pt>
                <c:pt idx="5">
                  <c:v>477</c:v>
                </c:pt>
                <c:pt idx="6">
                  <c:v>489.23076923076923</c:v>
                </c:pt>
                <c:pt idx="7">
                  <c:v>482</c:v>
                </c:pt>
                <c:pt idx="8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B-404C-92BB-3DA110EC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4032"/>
        <c:axId val="107565824"/>
      </c:barChart>
      <c:lineChart>
        <c:grouping val="standard"/>
        <c:varyColors val="0"/>
        <c:ser>
          <c:idx val="3"/>
          <c:order val="4"/>
          <c:tx>
            <c:strRef>
              <c:f>'IV.68 d'!$G$12</c:f>
              <c:strCache>
                <c:ptCount val="1"/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'IV.68 d'!$A$13:$B$21</c:f>
              <c:multiLvlStrCache>
                <c:ptCount val="9"/>
                <c:lvl>
                  <c:pt idx="0">
                    <c:v>EU average</c:v>
                  </c:pt>
                  <c:pt idx="1">
                    <c:v>V3 average</c:v>
                  </c:pt>
                  <c:pt idx="2">
                    <c:v>Hungary</c:v>
                  </c:pt>
                  <c:pt idx="3">
                    <c:v>EU average</c:v>
                  </c:pt>
                  <c:pt idx="4">
                    <c:v>V3 average</c:v>
                  </c:pt>
                  <c:pt idx="5">
                    <c:v>Hungary</c:v>
                  </c:pt>
                  <c:pt idx="6">
                    <c:v>EU average</c:v>
                  </c:pt>
                  <c:pt idx="7">
                    <c:v>V3 average</c:v>
                  </c:pt>
                  <c:pt idx="8">
                    <c:v>Hungary</c:v>
                  </c:pt>
                </c:lvl>
                <c:lvl>
                  <c:pt idx="0">
                    <c:v>Mathematics</c:v>
                  </c:pt>
                  <c:pt idx="3">
                    <c:v>Science</c:v>
                  </c:pt>
                  <c:pt idx="6">
                    <c:v>Reading</c:v>
                  </c:pt>
                </c:lvl>
              </c:multiLvlStrCache>
            </c:multiLvlStrRef>
          </c:cat>
          <c:val>
            <c:numRef>
              <c:f>'IV.68 d'!$G$13:$G$21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BB-404C-92BB-3DA110EC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7344"/>
        <c:axId val="107567360"/>
      </c:lineChart>
      <c:catAx>
        <c:axId val="1075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7565824"/>
        <c:crosses val="autoZero"/>
        <c:auto val="1"/>
        <c:lblAlgn val="ctr"/>
        <c:lblOffset val="100"/>
        <c:noMultiLvlLbl val="0"/>
      </c:catAx>
      <c:valAx>
        <c:axId val="1075658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7564032"/>
        <c:crosses val="autoZero"/>
        <c:crossBetween val="between"/>
      </c:valAx>
      <c:valAx>
        <c:axId val="107567360"/>
        <c:scaling>
          <c:orientation val="minMax"/>
          <c:max val="510"/>
          <c:min val="4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7577344"/>
        <c:crosses val="max"/>
        <c:crossBetween val="between"/>
      </c:valAx>
      <c:catAx>
        <c:axId val="10757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5673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33113272560923823"/>
          <c:y val="0.94687878017219795"/>
          <c:w val="0.32954209971219295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63745213333833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'IV.69 d'!$B$12</c:f>
              <c:strCache>
                <c:ptCount val="1"/>
                <c:pt idx="0">
                  <c:v>Fourth Grade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7F7-4CBC-8EB4-AFF667211237}"/>
              </c:ext>
            </c:extLst>
          </c:dPt>
          <c:dPt>
            <c:idx val="2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7F7-4CBC-8EB4-AFF667211237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7F7-4CBC-8EB4-AFF667211237}"/>
              </c:ext>
            </c:extLst>
          </c:dPt>
          <c:cat>
            <c:strRef>
              <c:f>'IV.69 d'!$A$13:$A$63</c:f>
              <c:strCache>
                <c:ptCount val="51"/>
                <c:pt idx="0">
                  <c:v>Kuwait</c:v>
                </c:pt>
                <c:pt idx="1">
                  <c:v>South Africa</c:v>
                </c:pt>
                <c:pt idx="2">
                  <c:v>Morocco</c:v>
                </c:pt>
                <c:pt idx="3">
                  <c:v>Saudi Arabia</c:v>
                </c:pt>
                <c:pt idx="4">
                  <c:v>Jordan</c:v>
                </c:pt>
                <c:pt idx="5">
                  <c:v>Indonesia</c:v>
                </c:pt>
                <c:pt idx="6">
                  <c:v>Oman</c:v>
                </c:pt>
                <c:pt idx="7">
                  <c:v>Iran, Islamic Rep. of</c:v>
                </c:pt>
                <c:pt idx="8">
                  <c:v>Qatar</c:v>
                </c:pt>
                <c:pt idx="9">
                  <c:v>Bahrain</c:v>
                </c:pt>
                <c:pt idx="10">
                  <c:v>United Arab Emirates</c:v>
                </c:pt>
                <c:pt idx="11">
                  <c:v>Chile</c:v>
                </c:pt>
                <c:pt idx="12">
                  <c:v>Georgia</c:v>
                </c:pt>
                <c:pt idx="13">
                  <c:v>Turkey</c:v>
                </c:pt>
                <c:pt idx="14">
                  <c:v>France</c:v>
                </c:pt>
                <c:pt idx="15">
                  <c:v>New Zealand</c:v>
                </c:pt>
                <c:pt idx="16">
                  <c:v>Slovak Republic</c:v>
                </c:pt>
                <c:pt idx="17">
                  <c:v>Croatia</c:v>
                </c:pt>
                <c:pt idx="18">
                  <c:v>Spain</c:v>
                </c:pt>
                <c:pt idx="19">
                  <c:v>Italy</c:v>
                </c:pt>
                <c:pt idx="20">
                  <c:v>Canada</c:v>
                </c:pt>
                <c:pt idx="21">
                  <c:v>Australia</c:v>
                </c:pt>
                <c:pt idx="22">
                  <c:v>Serbia</c:v>
                </c:pt>
                <c:pt idx="23">
                  <c:v>Sweden</c:v>
                </c:pt>
                <c:pt idx="24">
                  <c:v>Slovenia</c:v>
                </c:pt>
                <c:pt idx="25">
                  <c:v>V3 average</c:v>
                </c:pt>
                <c:pt idx="26">
                  <c:v>Germany</c:v>
                </c:pt>
                <c:pt idx="27">
                  <c:v>Cyprus</c:v>
                </c:pt>
                <c:pt idx="28">
                  <c:v>Bulgaria</c:v>
                </c:pt>
                <c:pt idx="29">
                  <c:v>EU average</c:v>
                </c:pt>
                <c:pt idx="30">
                  <c:v>Czech Republic</c:v>
                </c:pt>
                <c:pt idx="31">
                  <c:v>Hungary</c:v>
                </c:pt>
                <c:pt idx="32">
                  <c:v>Netherlands</c:v>
                </c:pt>
                <c:pt idx="33">
                  <c:v>Lithuania</c:v>
                </c:pt>
                <c:pt idx="34">
                  <c:v>Finland</c:v>
                </c:pt>
                <c:pt idx="35">
                  <c:v>Poland</c:v>
                </c:pt>
                <c:pt idx="36">
                  <c:v>United States</c:v>
                </c:pt>
                <c:pt idx="37">
                  <c:v>Denmark</c:v>
                </c:pt>
                <c:pt idx="38">
                  <c:v>Portugal</c:v>
                </c:pt>
                <c:pt idx="39">
                  <c:v>Kazakhstan</c:v>
                </c:pt>
                <c:pt idx="40">
                  <c:v>England</c:v>
                </c:pt>
                <c:pt idx="41">
                  <c:v>Belgium (Flemish)</c:v>
                </c:pt>
                <c:pt idx="42">
                  <c:v>Ireland</c:v>
                </c:pt>
                <c:pt idx="43">
                  <c:v>Norway</c:v>
                </c:pt>
                <c:pt idx="44">
                  <c:v>Russian Federation</c:v>
                </c:pt>
                <c:pt idx="45">
                  <c:v>Northern Ireland</c:v>
                </c:pt>
                <c:pt idx="46">
                  <c:v>Japan</c:v>
                </c:pt>
                <c:pt idx="47">
                  <c:v>Chinese Taipei</c:v>
                </c:pt>
                <c:pt idx="48">
                  <c:v>Korea, Rep. of</c:v>
                </c:pt>
                <c:pt idx="49">
                  <c:v>Hong Kong SAR</c:v>
                </c:pt>
                <c:pt idx="50">
                  <c:v>Singapore</c:v>
                </c:pt>
              </c:strCache>
            </c:strRef>
          </c:cat>
          <c:val>
            <c:numRef>
              <c:f>'IV.69 d'!$B$13:$B$63</c:f>
              <c:numCache>
                <c:formatCode>General</c:formatCode>
                <c:ptCount val="51"/>
                <c:pt idx="0">
                  <c:v>353</c:v>
                </c:pt>
                <c:pt idx="1">
                  <c:v>376</c:v>
                </c:pt>
                <c:pt idx="2">
                  <c:v>377</c:v>
                </c:pt>
                <c:pt idx="3">
                  <c:v>383</c:v>
                </c:pt>
                <c:pt idx="4">
                  <c:v>388</c:v>
                </c:pt>
                <c:pt idx="5">
                  <c:v>397</c:v>
                </c:pt>
                <c:pt idx="6">
                  <c:v>425</c:v>
                </c:pt>
                <c:pt idx="7">
                  <c:v>431</c:v>
                </c:pt>
                <c:pt idx="8">
                  <c:v>439</c:v>
                </c:pt>
                <c:pt idx="9">
                  <c:v>451</c:v>
                </c:pt>
                <c:pt idx="10">
                  <c:v>452</c:v>
                </c:pt>
                <c:pt idx="11">
                  <c:v>459</c:v>
                </c:pt>
                <c:pt idx="12">
                  <c:v>463</c:v>
                </c:pt>
                <c:pt idx="13">
                  <c:v>483</c:v>
                </c:pt>
                <c:pt idx="14">
                  <c:v>488</c:v>
                </c:pt>
                <c:pt idx="15">
                  <c:v>491</c:v>
                </c:pt>
                <c:pt idx="16">
                  <c:v>498</c:v>
                </c:pt>
                <c:pt idx="17">
                  <c:v>502</c:v>
                </c:pt>
                <c:pt idx="18">
                  <c:v>505</c:v>
                </c:pt>
                <c:pt idx="19">
                  <c:v>507</c:v>
                </c:pt>
                <c:pt idx="20">
                  <c:v>511</c:v>
                </c:pt>
                <c:pt idx="21">
                  <c:v>517</c:v>
                </c:pt>
                <c:pt idx="22">
                  <c:v>518</c:v>
                </c:pt>
                <c:pt idx="23">
                  <c:v>519</c:v>
                </c:pt>
                <c:pt idx="24">
                  <c:v>520</c:v>
                </c:pt>
                <c:pt idx="25" formatCode="0">
                  <c:v>520.33333333333337</c:v>
                </c:pt>
                <c:pt idx="26">
                  <c:v>522</c:v>
                </c:pt>
                <c:pt idx="27">
                  <c:v>523</c:v>
                </c:pt>
                <c:pt idx="28">
                  <c:v>524</c:v>
                </c:pt>
                <c:pt idx="29" formatCode="0">
                  <c:v>526.77272727272725</c:v>
                </c:pt>
                <c:pt idx="30">
                  <c:v>528</c:v>
                </c:pt>
                <c:pt idx="31">
                  <c:v>529</c:v>
                </c:pt>
                <c:pt idx="32">
                  <c:v>530</c:v>
                </c:pt>
                <c:pt idx="33">
                  <c:v>535</c:v>
                </c:pt>
                <c:pt idx="34">
                  <c:v>535</c:v>
                </c:pt>
                <c:pt idx="35">
                  <c:v>535</c:v>
                </c:pt>
                <c:pt idx="36">
                  <c:v>539</c:v>
                </c:pt>
                <c:pt idx="37">
                  <c:v>539</c:v>
                </c:pt>
                <c:pt idx="38">
                  <c:v>541</c:v>
                </c:pt>
                <c:pt idx="39">
                  <c:v>544</c:v>
                </c:pt>
                <c:pt idx="40">
                  <c:v>546</c:v>
                </c:pt>
                <c:pt idx="41">
                  <c:v>546</c:v>
                </c:pt>
                <c:pt idx="42">
                  <c:v>547</c:v>
                </c:pt>
                <c:pt idx="43">
                  <c:v>549</c:v>
                </c:pt>
                <c:pt idx="44">
                  <c:v>564</c:v>
                </c:pt>
                <c:pt idx="45">
                  <c:v>570</c:v>
                </c:pt>
                <c:pt idx="46">
                  <c:v>593</c:v>
                </c:pt>
                <c:pt idx="47">
                  <c:v>597</c:v>
                </c:pt>
                <c:pt idx="48">
                  <c:v>608</c:v>
                </c:pt>
                <c:pt idx="49">
                  <c:v>615</c:v>
                </c:pt>
                <c:pt idx="50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F7-4CBC-8EB4-AFF667211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'IV.69 d'!$C$12</c:f>
              <c:strCache>
                <c:ptCount val="1"/>
                <c:pt idx="0">
                  <c:v>Eighth Grade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26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91-45DB-B217-6E93E4BE4E49}"/>
              </c:ext>
            </c:extLst>
          </c:dPt>
          <c:dPt>
            <c:idx val="29"/>
            <c:marker>
              <c:symbol val="diamond"/>
              <c:size val="10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6291-45DB-B217-6E93E4BE4E49}"/>
              </c:ext>
            </c:extLst>
          </c:dPt>
          <c:dPt>
            <c:idx val="31"/>
            <c:marker>
              <c:symbol val="diamond"/>
              <c:size val="10"/>
              <c:spPr>
                <a:solidFill>
                  <a:srgbClr val="F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7F7-4CBC-8EB4-AFF667211237}"/>
              </c:ext>
            </c:extLst>
          </c:dPt>
          <c:dPt>
            <c:idx val="36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291-45DB-B217-6E93E4BE4E49}"/>
              </c:ext>
            </c:extLst>
          </c:dPt>
          <c:dPt>
            <c:idx val="37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291-45DB-B217-6E93E4BE4E49}"/>
              </c:ext>
            </c:extLst>
          </c:dPt>
          <c:cat>
            <c:strRef>
              <c:f>'IV.69 d'!$A$13:$A$63</c:f>
              <c:strCache>
                <c:ptCount val="51"/>
                <c:pt idx="0">
                  <c:v>Kuwait</c:v>
                </c:pt>
                <c:pt idx="1">
                  <c:v>South Africa</c:v>
                </c:pt>
                <c:pt idx="2">
                  <c:v>Morocco</c:v>
                </c:pt>
                <c:pt idx="3">
                  <c:v>Saudi Arabia</c:v>
                </c:pt>
                <c:pt idx="4">
                  <c:v>Jordan</c:v>
                </c:pt>
                <c:pt idx="5">
                  <c:v>Indonesia</c:v>
                </c:pt>
                <c:pt idx="6">
                  <c:v>Oman</c:v>
                </c:pt>
                <c:pt idx="7">
                  <c:v>Iran, Islamic Rep. of</c:v>
                </c:pt>
                <c:pt idx="8">
                  <c:v>Qatar</c:v>
                </c:pt>
                <c:pt idx="9">
                  <c:v>Bahrain</c:v>
                </c:pt>
                <c:pt idx="10">
                  <c:v>United Arab Emirates</c:v>
                </c:pt>
                <c:pt idx="11">
                  <c:v>Chile</c:v>
                </c:pt>
                <c:pt idx="12">
                  <c:v>Georgia</c:v>
                </c:pt>
                <c:pt idx="13">
                  <c:v>Turkey</c:v>
                </c:pt>
                <c:pt idx="14">
                  <c:v>France</c:v>
                </c:pt>
                <c:pt idx="15">
                  <c:v>New Zealand</c:v>
                </c:pt>
                <c:pt idx="16">
                  <c:v>Slovak Republic</c:v>
                </c:pt>
                <c:pt idx="17">
                  <c:v>Croatia</c:v>
                </c:pt>
                <c:pt idx="18">
                  <c:v>Spain</c:v>
                </c:pt>
                <c:pt idx="19">
                  <c:v>Italy</c:v>
                </c:pt>
                <c:pt idx="20">
                  <c:v>Canada</c:v>
                </c:pt>
                <c:pt idx="21">
                  <c:v>Australia</c:v>
                </c:pt>
                <c:pt idx="22">
                  <c:v>Serbia</c:v>
                </c:pt>
                <c:pt idx="23">
                  <c:v>Sweden</c:v>
                </c:pt>
                <c:pt idx="24">
                  <c:v>Slovenia</c:v>
                </c:pt>
                <c:pt idx="25">
                  <c:v>V3 average</c:v>
                </c:pt>
                <c:pt idx="26">
                  <c:v>Germany</c:v>
                </c:pt>
                <c:pt idx="27">
                  <c:v>Cyprus</c:v>
                </c:pt>
                <c:pt idx="28">
                  <c:v>Bulgaria</c:v>
                </c:pt>
                <c:pt idx="29">
                  <c:v>EU average</c:v>
                </c:pt>
                <c:pt idx="30">
                  <c:v>Czech Republic</c:v>
                </c:pt>
                <c:pt idx="31">
                  <c:v>Hungary</c:v>
                </c:pt>
                <c:pt idx="32">
                  <c:v>Netherlands</c:v>
                </c:pt>
                <c:pt idx="33">
                  <c:v>Lithuania</c:v>
                </c:pt>
                <c:pt idx="34">
                  <c:v>Finland</c:v>
                </c:pt>
                <c:pt idx="35">
                  <c:v>Poland</c:v>
                </c:pt>
                <c:pt idx="36">
                  <c:v>United States</c:v>
                </c:pt>
                <c:pt idx="37">
                  <c:v>Denmark</c:v>
                </c:pt>
                <c:pt idx="38">
                  <c:v>Portugal</c:v>
                </c:pt>
                <c:pt idx="39">
                  <c:v>Kazakhstan</c:v>
                </c:pt>
                <c:pt idx="40">
                  <c:v>England</c:v>
                </c:pt>
                <c:pt idx="41">
                  <c:v>Belgium (Flemish)</c:v>
                </c:pt>
                <c:pt idx="42">
                  <c:v>Ireland</c:v>
                </c:pt>
                <c:pt idx="43">
                  <c:v>Norway</c:v>
                </c:pt>
                <c:pt idx="44">
                  <c:v>Russian Federation</c:v>
                </c:pt>
                <c:pt idx="45">
                  <c:v>Northern Ireland</c:v>
                </c:pt>
                <c:pt idx="46">
                  <c:v>Japan</c:v>
                </c:pt>
                <c:pt idx="47">
                  <c:v>Chinese Taipei</c:v>
                </c:pt>
                <c:pt idx="48">
                  <c:v>Korea, Rep. of</c:v>
                </c:pt>
                <c:pt idx="49">
                  <c:v>Hong Kong SAR</c:v>
                </c:pt>
                <c:pt idx="50">
                  <c:v>Singapore</c:v>
                </c:pt>
              </c:strCache>
            </c:strRef>
          </c:cat>
          <c:val>
            <c:numRef>
              <c:f>'IV.69 d'!$C$13:$C$63</c:f>
              <c:numCache>
                <c:formatCode>General</c:formatCode>
                <c:ptCount val="51"/>
                <c:pt idx="0">
                  <c:v>392</c:v>
                </c:pt>
                <c:pt idx="1">
                  <c:v>372</c:v>
                </c:pt>
                <c:pt idx="2">
                  <c:v>384</c:v>
                </c:pt>
                <c:pt idx="3">
                  <c:v>368</c:v>
                </c:pt>
                <c:pt idx="4">
                  <c:v>386</c:v>
                </c:pt>
                <c:pt idx="6">
                  <c:v>403</c:v>
                </c:pt>
                <c:pt idx="7">
                  <c:v>436</c:v>
                </c:pt>
                <c:pt idx="8">
                  <c:v>437</c:v>
                </c:pt>
                <c:pt idx="9">
                  <c:v>454</c:v>
                </c:pt>
                <c:pt idx="10">
                  <c:v>465</c:v>
                </c:pt>
                <c:pt idx="11">
                  <c:v>427</c:v>
                </c:pt>
                <c:pt idx="12">
                  <c:v>453</c:v>
                </c:pt>
                <c:pt idx="13">
                  <c:v>458</c:v>
                </c:pt>
                <c:pt idx="15">
                  <c:v>493</c:v>
                </c:pt>
                <c:pt idx="19">
                  <c:v>494</c:v>
                </c:pt>
                <c:pt idx="20">
                  <c:v>527</c:v>
                </c:pt>
                <c:pt idx="21">
                  <c:v>505</c:v>
                </c:pt>
                <c:pt idx="23">
                  <c:v>501</c:v>
                </c:pt>
                <c:pt idx="24">
                  <c:v>516</c:v>
                </c:pt>
                <c:pt idx="29">
                  <c:v>511</c:v>
                </c:pt>
                <c:pt idx="31">
                  <c:v>514</c:v>
                </c:pt>
                <c:pt idx="33">
                  <c:v>511</c:v>
                </c:pt>
                <c:pt idx="36">
                  <c:v>518</c:v>
                </c:pt>
                <c:pt idx="39">
                  <c:v>528</c:v>
                </c:pt>
                <c:pt idx="40">
                  <c:v>518</c:v>
                </c:pt>
                <c:pt idx="42">
                  <c:v>523</c:v>
                </c:pt>
                <c:pt idx="43">
                  <c:v>512</c:v>
                </c:pt>
                <c:pt idx="44">
                  <c:v>538</c:v>
                </c:pt>
                <c:pt idx="46">
                  <c:v>586</c:v>
                </c:pt>
                <c:pt idx="47">
                  <c:v>599</c:v>
                </c:pt>
                <c:pt idx="48">
                  <c:v>606</c:v>
                </c:pt>
                <c:pt idx="49">
                  <c:v>594</c:v>
                </c:pt>
                <c:pt idx="50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F7-4CBC-8EB4-AFF667211237}"/>
            </c:ext>
          </c:extLst>
        </c:ser>
        <c:ser>
          <c:idx val="2"/>
          <c:order val="2"/>
          <c:tx>
            <c:strRef>
              <c:f>'IV.69 d'!$D$12</c:f>
              <c:strCache>
                <c:ptCount val="1"/>
                <c:pt idx="0">
                  <c:v>TIMSS Scale Centerpoint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none"/>
          </c:marker>
          <c:dPt>
            <c:idx val="2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6291-45DB-B217-6E93E4BE4E49}"/>
              </c:ext>
            </c:extLst>
          </c:dPt>
          <c:dPt>
            <c:idx val="3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6291-45DB-B217-6E93E4BE4E49}"/>
              </c:ext>
            </c:extLst>
          </c:dPt>
          <c:dPt>
            <c:idx val="3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6291-45DB-B217-6E93E4BE4E49}"/>
              </c:ext>
            </c:extLst>
          </c:dPt>
          <c:cat>
            <c:strRef>
              <c:f>'IV.69 d'!$A$13:$A$63</c:f>
              <c:strCache>
                <c:ptCount val="51"/>
                <c:pt idx="0">
                  <c:v>Kuwait</c:v>
                </c:pt>
                <c:pt idx="1">
                  <c:v>South Africa</c:v>
                </c:pt>
                <c:pt idx="2">
                  <c:v>Morocco</c:v>
                </c:pt>
                <c:pt idx="3">
                  <c:v>Saudi Arabia</c:v>
                </c:pt>
                <c:pt idx="4">
                  <c:v>Jordan</c:v>
                </c:pt>
                <c:pt idx="5">
                  <c:v>Indonesia</c:v>
                </c:pt>
                <c:pt idx="6">
                  <c:v>Oman</c:v>
                </c:pt>
                <c:pt idx="7">
                  <c:v>Iran, Islamic Rep. of</c:v>
                </c:pt>
                <c:pt idx="8">
                  <c:v>Qatar</c:v>
                </c:pt>
                <c:pt idx="9">
                  <c:v>Bahrain</c:v>
                </c:pt>
                <c:pt idx="10">
                  <c:v>United Arab Emirates</c:v>
                </c:pt>
                <c:pt idx="11">
                  <c:v>Chile</c:v>
                </c:pt>
                <c:pt idx="12">
                  <c:v>Georgia</c:v>
                </c:pt>
                <c:pt idx="13">
                  <c:v>Turkey</c:v>
                </c:pt>
                <c:pt idx="14">
                  <c:v>France</c:v>
                </c:pt>
                <c:pt idx="15">
                  <c:v>New Zealand</c:v>
                </c:pt>
                <c:pt idx="16">
                  <c:v>Slovak Republic</c:v>
                </c:pt>
                <c:pt idx="17">
                  <c:v>Croatia</c:v>
                </c:pt>
                <c:pt idx="18">
                  <c:v>Spain</c:v>
                </c:pt>
                <c:pt idx="19">
                  <c:v>Italy</c:v>
                </c:pt>
                <c:pt idx="20">
                  <c:v>Canada</c:v>
                </c:pt>
                <c:pt idx="21">
                  <c:v>Australia</c:v>
                </c:pt>
                <c:pt idx="22">
                  <c:v>Serbia</c:v>
                </c:pt>
                <c:pt idx="23">
                  <c:v>Sweden</c:v>
                </c:pt>
                <c:pt idx="24">
                  <c:v>Slovenia</c:v>
                </c:pt>
                <c:pt idx="25">
                  <c:v>V3 average</c:v>
                </c:pt>
                <c:pt idx="26">
                  <c:v>Germany</c:v>
                </c:pt>
                <c:pt idx="27">
                  <c:v>Cyprus</c:v>
                </c:pt>
                <c:pt idx="28">
                  <c:v>Bulgaria</c:v>
                </c:pt>
                <c:pt idx="29">
                  <c:v>EU average</c:v>
                </c:pt>
                <c:pt idx="30">
                  <c:v>Czech Republic</c:v>
                </c:pt>
                <c:pt idx="31">
                  <c:v>Hungary</c:v>
                </c:pt>
                <c:pt idx="32">
                  <c:v>Netherlands</c:v>
                </c:pt>
                <c:pt idx="33">
                  <c:v>Lithuania</c:v>
                </c:pt>
                <c:pt idx="34">
                  <c:v>Finland</c:v>
                </c:pt>
                <c:pt idx="35">
                  <c:v>Poland</c:v>
                </c:pt>
                <c:pt idx="36">
                  <c:v>United States</c:v>
                </c:pt>
                <c:pt idx="37">
                  <c:v>Denmark</c:v>
                </c:pt>
                <c:pt idx="38">
                  <c:v>Portugal</c:v>
                </c:pt>
                <c:pt idx="39">
                  <c:v>Kazakhstan</c:v>
                </c:pt>
                <c:pt idx="40">
                  <c:v>England</c:v>
                </c:pt>
                <c:pt idx="41">
                  <c:v>Belgium (Flemish)</c:v>
                </c:pt>
                <c:pt idx="42">
                  <c:v>Ireland</c:v>
                </c:pt>
                <c:pt idx="43">
                  <c:v>Norway</c:v>
                </c:pt>
                <c:pt idx="44">
                  <c:v>Russian Federation</c:v>
                </c:pt>
                <c:pt idx="45">
                  <c:v>Northern Ireland</c:v>
                </c:pt>
                <c:pt idx="46">
                  <c:v>Japan</c:v>
                </c:pt>
                <c:pt idx="47">
                  <c:v>Chinese Taipei</c:v>
                </c:pt>
                <c:pt idx="48">
                  <c:v>Korea, Rep. of</c:v>
                </c:pt>
                <c:pt idx="49">
                  <c:v>Hong Kong SAR</c:v>
                </c:pt>
                <c:pt idx="50">
                  <c:v>Singapore</c:v>
                </c:pt>
              </c:strCache>
            </c:strRef>
          </c:cat>
          <c:val>
            <c:numRef>
              <c:f>'IV.69 d'!$D$13:$D$63</c:f>
              <c:numCache>
                <c:formatCode>General</c:formatCode>
                <c:ptCount val="51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500</c:v>
                </c:pt>
                <c:pt idx="25">
                  <c:v>500</c:v>
                </c:pt>
                <c:pt idx="26">
                  <c:v>500</c:v>
                </c:pt>
                <c:pt idx="27">
                  <c:v>500</c:v>
                </c:pt>
                <c:pt idx="28">
                  <c:v>500</c:v>
                </c:pt>
                <c:pt idx="29">
                  <c:v>500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500</c:v>
                </c:pt>
                <c:pt idx="37">
                  <c:v>500</c:v>
                </c:pt>
                <c:pt idx="38">
                  <c:v>500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500</c:v>
                </c:pt>
                <c:pt idx="49">
                  <c:v>500</c:v>
                </c:pt>
                <c:pt idx="50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F7-4CBC-8EB4-AFF667211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650"/>
          <c:min val="30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650"/>
          <c:min val="3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53234796162425"/>
          <c:y val="0.93860213060020348"/>
          <c:w val="0.66535444216783002"/>
          <c:h val="5.09540580416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1172015377973317"/>
        </c:manualLayout>
      </c:layout>
      <c:areaChart>
        <c:grouping val="stacked"/>
        <c:varyColors val="0"/>
        <c:ser>
          <c:idx val="7"/>
          <c:order val="7"/>
          <c:tx>
            <c:strRef>
              <c:f>'IV.70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d'!$I$13:$I$23</c:f>
              <c:numCache>
                <c:formatCode>0.00</c:formatCode>
                <c:ptCount val="11"/>
                <c:pt idx="0">
                  <c:v>5.0999999999999996</c:v>
                </c:pt>
                <c:pt idx="1">
                  <c:v>5</c:v>
                </c:pt>
                <c:pt idx="2">
                  <c:v>5</c:v>
                </c:pt>
                <c:pt idx="3">
                  <c:v>4.9000000000000004</c:v>
                </c:pt>
                <c:pt idx="4">
                  <c:v>4.7</c:v>
                </c:pt>
                <c:pt idx="5">
                  <c:v>4.9000000000000004</c:v>
                </c:pt>
                <c:pt idx="6">
                  <c:v>5.3</c:v>
                </c:pt>
                <c:pt idx="7">
                  <c:v>5.4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C-4ABB-B146-B1B20E356251}"/>
            </c:ext>
          </c:extLst>
        </c:ser>
        <c:ser>
          <c:idx val="8"/>
          <c:order val="8"/>
          <c:tx>
            <c:strRef>
              <c:f>'IV.70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d'!$J$13:$J$23</c:f>
              <c:numCache>
                <c:formatCode>0.00</c:formatCode>
                <c:ptCount val="11"/>
                <c:pt idx="0">
                  <c:v>1.5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  <c:pt idx="4">
                  <c:v>0.70000000000000018</c:v>
                </c:pt>
                <c:pt idx="5">
                  <c:v>0.69999999999999929</c:v>
                </c:pt>
                <c:pt idx="6">
                  <c:v>0.40000000000000036</c:v>
                </c:pt>
                <c:pt idx="7">
                  <c:v>1</c:v>
                </c:pt>
                <c:pt idx="8">
                  <c:v>1.2999999999999998</c:v>
                </c:pt>
                <c:pt idx="9">
                  <c:v>1.6000000000000005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C-4ABB-B146-B1B20E3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'IV.70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4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C-4ABB-B146-B1B20E356251}"/>
              </c:ext>
            </c:extLst>
          </c:dPt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C-4ABB-B146-B1B20E356251}"/>
              </c:ext>
            </c:extLst>
          </c:dPt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d'!$B$13:$B$23</c:f>
              <c:numCache>
                <c:formatCode>0.00</c:formatCode>
                <c:ptCount val="11"/>
                <c:pt idx="0">
                  <c:v>12.5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10.8</c:v>
                </c:pt>
                <c:pt idx="5">
                  <c:v>11.4</c:v>
                </c:pt>
                <c:pt idx="6">
                  <c:v>11.8</c:v>
                </c:pt>
                <c:pt idx="7">
                  <c:v>11.9</c:v>
                </c:pt>
                <c:pt idx="8">
                  <c:v>11.4</c:v>
                </c:pt>
                <c:pt idx="9">
                  <c:v>11.6</c:v>
                </c:pt>
                <c:pt idx="10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3C-4ABB-B146-B1B20E356251}"/>
            </c:ext>
          </c:extLst>
        </c:ser>
        <c:ser>
          <c:idx val="1"/>
          <c:order val="1"/>
          <c:tx>
            <c:strRef>
              <c:f>'IV.70 d'!$C$12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d'!$C$13:$C$23</c:f>
              <c:numCache>
                <c:formatCode>0.00</c:formatCode>
                <c:ptCount val="11"/>
                <c:pt idx="0">
                  <c:v>5.0999999999999996</c:v>
                </c:pt>
                <c:pt idx="1">
                  <c:v>5.2</c:v>
                </c:pt>
                <c:pt idx="2">
                  <c:v>5.6</c:v>
                </c:pt>
                <c:pt idx="3">
                  <c:v>5.4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5.5</c:v>
                </c:pt>
                <c:pt idx="7">
                  <c:v>5.4</c:v>
                </c:pt>
                <c:pt idx="8">
                  <c:v>5.5</c:v>
                </c:pt>
                <c:pt idx="9">
                  <c:v>6.2</c:v>
                </c:pt>
                <c:pt idx="10">
                  <c:v>6.6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EA3C-4ABB-B146-B1B20E356251}"/>
            </c:ext>
          </c:extLst>
        </c:ser>
        <c:ser>
          <c:idx val="2"/>
          <c:order val="2"/>
          <c:tx>
            <c:strRef>
              <c:f>'IV.70 d'!$D$12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d'!$D$13:$D$23</c:f>
              <c:numCache>
                <c:formatCode>0.00</c:formatCode>
                <c:ptCount val="11"/>
                <c:pt idx="0">
                  <c:v>5.4</c:v>
                </c:pt>
                <c:pt idx="1">
                  <c:v>5</c:v>
                </c:pt>
                <c:pt idx="2">
                  <c:v>5</c:v>
                </c:pt>
                <c:pt idx="3">
                  <c:v>5.3</c:v>
                </c:pt>
                <c:pt idx="4">
                  <c:v>5.4</c:v>
                </c:pt>
                <c:pt idx="5">
                  <c:v>5.6</c:v>
                </c:pt>
                <c:pt idx="6">
                  <c:v>5.7</c:v>
                </c:pt>
                <c:pt idx="7">
                  <c:v>5.6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EA3C-4ABB-B146-B1B20E356251}"/>
            </c:ext>
          </c:extLst>
        </c:ser>
        <c:ser>
          <c:idx val="3"/>
          <c:order val="3"/>
          <c:tx>
            <c:strRef>
              <c:f>'IV.70 d'!$E$12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d'!$E$13:$E$23</c:f>
              <c:numCache>
                <c:formatCode>0.00</c:formatCode>
                <c:ptCount val="11"/>
                <c:pt idx="0">
                  <c:v>6.6</c:v>
                </c:pt>
                <c:pt idx="1">
                  <c:v>6.5</c:v>
                </c:pt>
                <c:pt idx="2">
                  <c:v>6</c:v>
                </c:pt>
                <c:pt idx="3">
                  <c:v>4.9000000000000004</c:v>
                </c:pt>
                <c:pt idx="4">
                  <c:v>4.7</c:v>
                </c:pt>
                <c:pt idx="5">
                  <c:v>5.0999999999999996</c:v>
                </c:pt>
                <c:pt idx="6">
                  <c:v>5.3</c:v>
                </c:pt>
                <c:pt idx="7">
                  <c:v>6.4</c:v>
                </c:pt>
                <c:pt idx="8">
                  <c:v>6.7</c:v>
                </c:pt>
                <c:pt idx="9">
                  <c:v>6.9</c:v>
                </c:pt>
                <c:pt idx="10">
                  <c:v>7.4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EA3C-4ABB-B146-B1B20E356251}"/>
            </c:ext>
          </c:extLst>
        </c:ser>
        <c:ser>
          <c:idx val="5"/>
          <c:order val="5"/>
          <c:tx>
            <c:strRef>
              <c:f>'IV.70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3C-4ABB-B146-B1B20E356251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3C-4ABB-B146-B1B20E356251}"/>
              </c:ext>
            </c:extLst>
          </c:dPt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d'!$G$13:$G$23</c:f>
              <c:numCache>
                <c:formatCode>0.00</c:formatCode>
                <c:ptCount val="11"/>
                <c:pt idx="0">
                  <c:v>5.7</c:v>
                </c:pt>
                <c:pt idx="1">
                  <c:v>5.5666666666666664</c:v>
                </c:pt>
                <c:pt idx="2">
                  <c:v>5.5333333333333341</c:v>
                </c:pt>
                <c:pt idx="3">
                  <c:v>5.2</c:v>
                </c:pt>
                <c:pt idx="4">
                  <c:v>5</c:v>
                </c:pt>
                <c:pt idx="5">
                  <c:v>5.2</c:v>
                </c:pt>
                <c:pt idx="6">
                  <c:v>5.5</c:v>
                </c:pt>
                <c:pt idx="7">
                  <c:v>5.8</c:v>
                </c:pt>
                <c:pt idx="8">
                  <c:v>5.8666666666666671</c:v>
                </c:pt>
                <c:pt idx="9">
                  <c:v>6.1333333333333329</c:v>
                </c:pt>
                <c:pt idx="10">
                  <c:v>6.4000000000000012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3C-4ABB-B146-B1B20E356251}"/>
            </c:ext>
          </c:extLst>
        </c:ser>
        <c:ser>
          <c:idx val="6"/>
          <c:order val="6"/>
          <c:tx>
            <c:strRef>
              <c:f>'IV.70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d'!$H$13:$H$23</c:f>
              <c:numCache>
                <c:formatCode>0.00</c:formatCode>
                <c:ptCount val="11"/>
                <c:pt idx="0">
                  <c:v>6.6</c:v>
                </c:pt>
                <c:pt idx="1">
                  <c:v>6.5</c:v>
                </c:pt>
                <c:pt idx="2">
                  <c:v>6</c:v>
                </c:pt>
                <c:pt idx="3">
                  <c:v>5.4</c:v>
                </c:pt>
                <c:pt idx="4">
                  <c:v>5.4</c:v>
                </c:pt>
                <c:pt idx="5">
                  <c:v>5.6</c:v>
                </c:pt>
                <c:pt idx="6">
                  <c:v>5.7</c:v>
                </c:pt>
                <c:pt idx="7">
                  <c:v>6.4</c:v>
                </c:pt>
                <c:pt idx="8">
                  <c:v>6.7</c:v>
                </c:pt>
                <c:pt idx="9">
                  <c:v>6.9</c:v>
                </c:pt>
                <c:pt idx="10">
                  <c:v>7.4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EA3C-4ABB-B146-B1B20E3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'IV.70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4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A3C-4ABB-B146-B1B20E356251}"/>
              </c:ext>
            </c:extLst>
          </c:dPt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A3C-4ABB-B146-B1B20E356251}"/>
              </c:ext>
            </c:extLst>
          </c:dPt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d'!$F$13:$F$23</c:f>
              <c:numCache>
                <c:formatCode>0.00</c:formatCode>
                <c:ptCount val="11"/>
                <c:pt idx="0">
                  <c:v>15.3</c:v>
                </c:pt>
                <c:pt idx="1">
                  <c:v>14.9</c:v>
                </c:pt>
                <c:pt idx="2">
                  <c:v>14.7</c:v>
                </c:pt>
                <c:pt idx="3">
                  <c:v>14.2</c:v>
                </c:pt>
                <c:pt idx="4">
                  <c:v>13.9</c:v>
                </c:pt>
                <c:pt idx="5">
                  <c:v>13.4</c:v>
                </c:pt>
                <c:pt idx="6">
                  <c:v>12.7</c:v>
                </c:pt>
                <c:pt idx="7">
                  <c:v>11.9</c:v>
                </c:pt>
                <c:pt idx="8">
                  <c:v>11.2</c:v>
                </c:pt>
                <c:pt idx="9">
                  <c:v>11</c:v>
                </c:pt>
                <c:pt idx="10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A3C-4ABB-B146-B1B20E356251}"/>
            </c:ext>
          </c:extLst>
        </c:ser>
        <c:ser>
          <c:idx val="9"/>
          <c:order val="9"/>
          <c:tx>
            <c:strRef>
              <c:f>'IV.70 d'!$K$12</c:f>
              <c:strCache>
                <c:ptCount val="1"/>
                <c:pt idx="0">
                  <c:v>Target of the EU and Hungary in 2020</c:v>
                </c:pt>
              </c:strCache>
            </c:strRef>
          </c:tx>
          <c:spPr>
            <a:ln w="28575" cap="rnd">
              <a:solidFill>
                <a:srgbClr val="23215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d'!$K$13:$K$23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A3C-4ABB-B146-B1B20E356251}"/>
            </c:ext>
          </c:extLst>
        </c:ser>
        <c:ser>
          <c:idx val="10"/>
          <c:order val="10"/>
          <c:tx>
            <c:strRef>
              <c:f>'IV.70 d'!$L$12</c:f>
              <c:strCache>
                <c:ptCount val="1"/>
                <c:pt idx="0">
                  <c:v>Average target of V3 countries in 2020</c:v>
                </c:pt>
              </c:strCache>
            </c:strRef>
          </c:tx>
          <c:spPr>
            <a:ln w="28575" cap="rnd">
              <a:solidFill>
                <a:srgbClr val="7C714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d'!$L$13:$L$23</c:f>
              <c:numCache>
                <c:formatCode>General</c:formatCode>
                <c:ptCount val="11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A3C-4ABB-B146-B1B20E3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93000874890633E-2"/>
              <c:y val="4.49062764792196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6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4"/>
      </c:valAx>
      <c:valAx>
        <c:axId val="387949552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4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125222424120062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6283625809572438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1172015377973317"/>
        </c:manualLayout>
      </c:layout>
      <c:areaChart>
        <c:grouping val="stacked"/>
        <c:varyColors val="0"/>
        <c:ser>
          <c:idx val="7"/>
          <c:order val="7"/>
          <c:tx>
            <c:strRef>
              <c:f>'IV.71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d'!$I$13:$I$23</c:f>
              <c:numCache>
                <c:formatCode>0.00</c:formatCode>
                <c:ptCount val="11"/>
                <c:pt idx="0">
                  <c:v>13.1</c:v>
                </c:pt>
                <c:pt idx="1">
                  <c:v>13.3</c:v>
                </c:pt>
                <c:pt idx="2">
                  <c:v>15.4</c:v>
                </c:pt>
                <c:pt idx="3">
                  <c:v>17.5</c:v>
                </c:pt>
                <c:pt idx="4">
                  <c:v>20.399999999999999</c:v>
                </c:pt>
                <c:pt idx="5">
                  <c:v>23.2</c:v>
                </c:pt>
                <c:pt idx="6">
                  <c:v>23.7</c:v>
                </c:pt>
                <c:pt idx="7">
                  <c:v>26.7</c:v>
                </c:pt>
                <c:pt idx="8">
                  <c:v>26.9</c:v>
                </c:pt>
                <c:pt idx="9">
                  <c:v>28.4</c:v>
                </c:pt>
                <c:pt idx="10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6-4940-8AAB-8C9E7DC5EBD6}"/>
            </c:ext>
          </c:extLst>
        </c:ser>
        <c:ser>
          <c:idx val="8"/>
          <c:order val="8"/>
          <c:tx>
            <c:strRef>
              <c:f>'IV.71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d'!$J$13:$J$23</c:f>
              <c:numCache>
                <c:formatCode>0.00</c:formatCode>
                <c:ptCount val="11"/>
                <c:pt idx="0">
                  <c:v>11.6</c:v>
                </c:pt>
                <c:pt idx="1">
                  <c:v>13.7</c:v>
                </c:pt>
                <c:pt idx="2">
                  <c:v>14.299999999999999</c:v>
                </c:pt>
                <c:pt idx="3">
                  <c:v>15.299999999999997</c:v>
                </c:pt>
                <c:pt idx="4">
                  <c:v>14.399999999999999</c:v>
                </c:pt>
                <c:pt idx="5">
                  <c:v>13.3</c:v>
                </c:pt>
                <c:pt idx="6">
                  <c:v>15.400000000000002</c:v>
                </c:pt>
                <c:pt idx="7">
                  <c:v>13.8</c:v>
                </c:pt>
                <c:pt idx="8">
                  <c:v>15.200000000000003</c:v>
                </c:pt>
                <c:pt idx="9">
                  <c:v>15</c:v>
                </c:pt>
                <c:pt idx="10">
                  <c:v>13.100000000000001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6-4940-8AAB-8C9E7DC5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'IV.71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4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86-4940-8AAB-8C9E7DC5EBD6}"/>
              </c:ext>
            </c:extLst>
          </c:dPt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86-4940-8AAB-8C9E7DC5EBD6}"/>
              </c:ext>
            </c:extLst>
          </c:dPt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d'!$B$13:$B$23</c:f>
              <c:numCache>
                <c:formatCode>0.00</c:formatCode>
                <c:ptCount val="11"/>
                <c:pt idx="0">
                  <c:v>19.399999999999999</c:v>
                </c:pt>
                <c:pt idx="1">
                  <c:v>20.6</c:v>
                </c:pt>
                <c:pt idx="2">
                  <c:v>22.8</c:v>
                </c:pt>
                <c:pt idx="3">
                  <c:v>24</c:v>
                </c:pt>
                <c:pt idx="4">
                  <c:v>26.1</c:v>
                </c:pt>
                <c:pt idx="5">
                  <c:v>28.2</c:v>
                </c:pt>
                <c:pt idx="6">
                  <c:v>29.8</c:v>
                </c:pt>
                <c:pt idx="7">
                  <c:v>32.299999999999997</c:v>
                </c:pt>
                <c:pt idx="8">
                  <c:v>34.1</c:v>
                </c:pt>
                <c:pt idx="9">
                  <c:v>34.299999999999997</c:v>
                </c:pt>
                <c:pt idx="1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86-4940-8AAB-8C9E7DC5EBD6}"/>
            </c:ext>
          </c:extLst>
        </c:ser>
        <c:ser>
          <c:idx val="1"/>
          <c:order val="1"/>
          <c:tx>
            <c:strRef>
              <c:f>'IV.71 d'!$C$12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d'!$C$13:$C$23</c:f>
              <c:numCache>
                <c:formatCode>0.00</c:formatCode>
                <c:ptCount val="11"/>
                <c:pt idx="0">
                  <c:v>13.1</c:v>
                </c:pt>
                <c:pt idx="1">
                  <c:v>13.3</c:v>
                </c:pt>
                <c:pt idx="2">
                  <c:v>15.4</c:v>
                </c:pt>
                <c:pt idx="3">
                  <c:v>17.5</c:v>
                </c:pt>
                <c:pt idx="4">
                  <c:v>20.399999999999999</c:v>
                </c:pt>
                <c:pt idx="5">
                  <c:v>23.7</c:v>
                </c:pt>
                <c:pt idx="6">
                  <c:v>25.6</c:v>
                </c:pt>
                <c:pt idx="7">
                  <c:v>26.7</c:v>
                </c:pt>
                <c:pt idx="8">
                  <c:v>28.2</c:v>
                </c:pt>
                <c:pt idx="9">
                  <c:v>30.1</c:v>
                </c:pt>
                <c:pt idx="10">
                  <c:v>32.799999999999997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8986-4940-8AAB-8C9E7DC5EBD6}"/>
            </c:ext>
          </c:extLst>
        </c:ser>
        <c:ser>
          <c:idx val="2"/>
          <c:order val="2"/>
          <c:tx>
            <c:strRef>
              <c:f>'IV.71 d'!$D$12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d'!$D$13:$D$23</c:f>
              <c:numCache>
                <c:formatCode>0.00</c:formatCode>
                <c:ptCount val="11"/>
                <c:pt idx="0">
                  <c:v>24.7</c:v>
                </c:pt>
                <c:pt idx="1">
                  <c:v>27</c:v>
                </c:pt>
                <c:pt idx="2">
                  <c:v>29.7</c:v>
                </c:pt>
                <c:pt idx="3">
                  <c:v>32.799999999999997</c:v>
                </c:pt>
                <c:pt idx="4">
                  <c:v>34.799999999999997</c:v>
                </c:pt>
                <c:pt idx="5">
                  <c:v>36.5</c:v>
                </c:pt>
                <c:pt idx="6">
                  <c:v>39.1</c:v>
                </c:pt>
                <c:pt idx="7">
                  <c:v>40.5</c:v>
                </c:pt>
                <c:pt idx="8">
                  <c:v>42.1</c:v>
                </c:pt>
                <c:pt idx="9">
                  <c:v>43.4</c:v>
                </c:pt>
                <c:pt idx="10">
                  <c:v>44.6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8986-4940-8AAB-8C9E7DC5EBD6}"/>
            </c:ext>
          </c:extLst>
        </c:ser>
        <c:ser>
          <c:idx val="3"/>
          <c:order val="3"/>
          <c:tx>
            <c:strRef>
              <c:f>'IV.71 d'!$E$12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d'!$E$13:$E$23</c:f>
              <c:numCache>
                <c:formatCode>0.00</c:formatCode>
                <c:ptCount val="11"/>
                <c:pt idx="0">
                  <c:v>14.4</c:v>
                </c:pt>
                <c:pt idx="1">
                  <c:v>14.8</c:v>
                </c:pt>
                <c:pt idx="2">
                  <c:v>15.8</c:v>
                </c:pt>
                <c:pt idx="3">
                  <c:v>17.600000000000001</c:v>
                </c:pt>
                <c:pt idx="4">
                  <c:v>22.1</c:v>
                </c:pt>
                <c:pt idx="5">
                  <c:v>23.2</c:v>
                </c:pt>
                <c:pt idx="6">
                  <c:v>23.7</c:v>
                </c:pt>
                <c:pt idx="7">
                  <c:v>26.9</c:v>
                </c:pt>
                <c:pt idx="8">
                  <c:v>26.9</c:v>
                </c:pt>
                <c:pt idx="9">
                  <c:v>28.4</c:v>
                </c:pt>
                <c:pt idx="10">
                  <c:v>31.5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8986-4940-8AAB-8C9E7DC5EBD6}"/>
            </c:ext>
          </c:extLst>
        </c:ser>
        <c:ser>
          <c:idx val="5"/>
          <c:order val="5"/>
          <c:tx>
            <c:strRef>
              <c:f>'IV.71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86-4940-8AAB-8C9E7DC5EBD6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86-4940-8AAB-8C9E7DC5EBD6}"/>
              </c:ext>
            </c:extLst>
          </c:dPt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d'!$G$13:$G$23</c:f>
              <c:numCache>
                <c:formatCode>0.00</c:formatCode>
                <c:ptCount val="11"/>
                <c:pt idx="0">
                  <c:v>17.399999999999999</c:v>
                </c:pt>
                <c:pt idx="1">
                  <c:v>18.366666666666664</c:v>
                </c:pt>
                <c:pt idx="2">
                  <c:v>20.3</c:v>
                </c:pt>
                <c:pt idx="3">
                  <c:v>22.633333333333336</c:v>
                </c:pt>
                <c:pt idx="4">
                  <c:v>25.766666666666666</c:v>
                </c:pt>
                <c:pt idx="5">
                  <c:v>27.8</c:v>
                </c:pt>
                <c:pt idx="6">
                  <c:v>29.466666666666669</c:v>
                </c:pt>
                <c:pt idx="7">
                  <c:v>31.366666666666664</c:v>
                </c:pt>
                <c:pt idx="8">
                  <c:v>32.4</c:v>
                </c:pt>
                <c:pt idx="9">
                  <c:v>33.966666666666669</c:v>
                </c:pt>
                <c:pt idx="10">
                  <c:v>36.300000000000004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86-4940-8AAB-8C9E7DC5EBD6}"/>
            </c:ext>
          </c:extLst>
        </c:ser>
        <c:ser>
          <c:idx val="6"/>
          <c:order val="6"/>
          <c:tx>
            <c:strRef>
              <c:f>'IV.71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d'!$H$13:$H$23</c:f>
              <c:numCache>
                <c:formatCode>0.00</c:formatCode>
                <c:ptCount val="11"/>
                <c:pt idx="0">
                  <c:v>24.7</c:v>
                </c:pt>
                <c:pt idx="1">
                  <c:v>27</c:v>
                </c:pt>
                <c:pt idx="2">
                  <c:v>29.7</c:v>
                </c:pt>
                <c:pt idx="3">
                  <c:v>32.799999999999997</c:v>
                </c:pt>
                <c:pt idx="4">
                  <c:v>34.799999999999997</c:v>
                </c:pt>
                <c:pt idx="5">
                  <c:v>36.5</c:v>
                </c:pt>
                <c:pt idx="6">
                  <c:v>39.1</c:v>
                </c:pt>
                <c:pt idx="7">
                  <c:v>40.5</c:v>
                </c:pt>
                <c:pt idx="8">
                  <c:v>42.1</c:v>
                </c:pt>
                <c:pt idx="9">
                  <c:v>43.4</c:v>
                </c:pt>
                <c:pt idx="10">
                  <c:v>44.6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8986-4940-8AAB-8C9E7DC5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'IV.71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4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986-4940-8AAB-8C9E7DC5EBD6}"/>
              </c:ext>
            </c:extLst>
          </c:dPt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986-4940-8AAB-8C9E7DC5EBD6}"/>
              </c:ext>
            </c:extLst>
          </c:dPt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d'!$F$13:$F$23</c:f>
              <c:numCache>
                <c:formatCode>0.00</c:formatCode>
                <c:ptCount val="11"/>
                <c:pt idx="0">
                  <c:v>29</c:v>
                </c:pt>
                <c:pt idx="1">
                  <c:v>30.1</c:v>
                </c:pt>
                <c:pt idx="2">
                  <c:v>31.1</c:v>
                </c:pt>
                <c:pt idx="3">
                  <c:v>32.299999999999997</c:v>
                </c:pt>
                <c:pt idx="4">
                  <c:v>33.799999999999997</c:v>
                </c:pt>
                <c:pt idx="5">
                  <c:v>34.799999999999997</c:v>
                </c:pt>
                <c:pt idx="6">
                  <c:v>36</c:v>
                </c:pt>
                <c:pt idx="7">
                  <c:v>37.1</c:v>
                </c:pt>
                <c:pt idx="8">
                  <c:v>37.9</c:v>
                </c:pt>
                <c:pt idx="9">
                  <c:v>38.700000000000003</c:v>
                </c:pt>
                <c:pt idx="10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986-4940-8AAB-8C9E7DC5EBD6}"/>
            </c:ext>
          </c:extLst>
        </c:ser>
        <c:ser>
          <c:idx val="9"/>
          <c:order val="9"/>
          <c:tx>
            <c:strRef>
              <c:f>'IV.71 d'!$K$12</c:f>
              <c:strCache>
                <c:ptCount val="1"/>
                <c:pt idx="0">
                  <c:v>Target of the EU in 2020</c:v>
                </c:pt>
              </c:strCache>
            </c:strRef>
          </c:tx>
          <c:spPr>
            <a:ln w="28575" cap="rnd">
              <a:solidFill>
                <a:srgbClr val="23215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d'!$K$13:$K$23</c:f>
              <c:numCache>
                <c:formatCode>0.00</c:formatCode>
                <c:ptCount val="1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986-4940-8AAB-8C9E7DC5EBD6}"/>
            </c:ext>
          </c:extLst>
        </c:ser>
        <c:ser>
          <c:idx val="10"/>
          <c:order val="10"/>
          <c:tx>
            <c:strRef>
              <c:f>'IV.71 d'!$L$12</c:f>
              <c:strCache>
                <c:ptCount val="1"/>
                <c:pt idx="0">
                  <c:v>Average target of V3 countries in 2020</c:v>
                </c:pt>
              </c:strCache>
            </c:strRef>
          </c:tx>
          <c:spPr>
            <a:ln w="28575" cap="rnd">
              <a:solidFill>
                <a:srgbClr val="7C714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d'!$L$13:$L$23</c:f>
              <c:numCache>
                <c:formatCode>0.00</c:formatCode>
                <c:ptCount val="11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986-4940-8AAB-8C9E7DC5EBD6}"/>
            </c:ext>
          </c:extLst>
        </c:ser>
        <c:ser>
          <c:idx val="11"/>
          <c:order val="11"/>
          <c:tx>
            <c:strRef>
              <c:f>'IV.71 d'!$M$12</c:f>
              <c:strCache>
                <c:ptCount val="1"/>
                <c:pt idx="0">
                  <c:v>Target of Hungary in 2020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d'!$M$13:$M$23</c:f>
              <c:numCache>
                <c:formatCode>0.00</c:formatCode>
                <c:ptCount val="11"/>
                <c:pt idx="0">
                  <c:v>30.3</c:v>
                </c:pt>
                <c:pt idx="1">
                  <c:v>30.3</c:v>
                </c:pt>
                <c:pt idx="2">
                  <c:v>30.3</c:v>
                </c:pt>
                <c:pt idx="3">
                  <c:v>30.3</c:v>
                </c:pt>
                <c:pt idx="4">
                  <c:v>30.3</c:v>
                </c:pt>
                <c:pt idx="5">
                  <c:v>30.3</c:v>
                </c:pt>
                <c:pt idx="6">
                  <c:v>30.3</c:v>
                </c:pt>
                <c:pt idx="7">
                  <c:v>30.3</c:v>
                </c:pt>
                <c:pt idx="8">
                  <c:v>30.3</c:v>
                </c:pt>
                <c:pt idx="9">
                  <c:v>30.3</c:v>
                </c:pt>
                <c:pt idx="10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986-4940-8AAB-8C9E7DC5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93000874890633E-2"/>
              <c:y val="4.49062764792196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5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45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125222424120062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6556663352234552"/>
          <c:y val="0.9386020846610884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81680359493441E-2"/>
          <c:w val="0.89726480416765919"/>
          <c:h val="0.618400023107934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'IV.72 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'IV.72 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B04-4B0E-898E-06EC694E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38284064"/>
        <c:axId val="634564800"/>
      </c:barChart>
      <c:lineChart>
        <c:grouping val="standard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'IV.72 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'IV.72 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B04-4B0E-898E-06EC694E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110288"/>
        <c:axId val="722109960"/>
      </c:lineChart>
      <c:catAx>
        <c:axId val="6382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4564800"/>
        <c:crosses val="autoZero"/>
        <c:auto val="1"/>
        <c:lblAlgn val="ctr"/>
        <c:lblOffset val="100"/>
        <c:noMultiLvlLbl val="0"/>
      </c:catAx>
      <c:valAx>
        <c:axId val="634564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8284064"/>
        <c:crosses val="autoZero"/>
        <c:crossBetween val="between"/>
      </c:valAx>
      <c:valAx>
        <c:axId val="72210996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22110288"/>
        <c:crosses val="max"/>
        <c:crossBetween val="between"/>
      </c:valAx>
      <c:catAx>
        <c:axId val="72211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210996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1172015377973317"/>
        </c:manualLayout>
      </c:layout>
      <c:areaChart>
        <c:grouping val="stacked"/>
        <c:varyColors val="0"/>
        <c:ser>
          <c:idx val="7"/>
          <c:order val="7"/>
          <c:tx>
            <c:strRef>
              <c:f>'IV.72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d'!$I$13:$I$23</c:f>
              <c:numCache>
                <c:formatCode>0.00</c:formatCode>
                <c:ptCount val="11"/>
                <c:pt idx="0">
                  <c:v>22.756309999999999</c:v>
                </c:pt>
                <c:pt idx="1">
                  <c:v>22.527430000000003</c:v>
                </c:pt>
                <c:pt idx="2">
                  <c:v>23.703524999999999</c:v>
                </c:pt>
                <c:pt idx="3">
                  <c:v>24.34291</c:v>
                </c:pt>
                <c:pt idx="4">
                  <c:v>21.305330000000001</c:v>
                </c:pt>
                <c:pt idx="5">
                  <c:v>21.17191</c:v>
                </c:pt>
                <c:pt idx="6">
                  <c:v>21.216139999999999</c:v>
                </c:pt>
                <c:pt idx="7">
                  <c:v>17.738119999999999</c:v>
                </c:pt>
                <c:pt idx="8">
                  <c:v>18.079470000000001</c:v>
                </c:pt>
                <c:pt idx="9">
                  <c:v>18.76651</c:v>
                </c:pt>
                <c:pt idx="10">
                  <c:v>20.408989999999999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3-4FD5-8529-45D5A33E90D0}"/>
            </c:ext>
          </c:extLst>
        </c:ser>
        <c:ser>
          <c:idx val="8"/>
          <c:order val="8"/>
          <c:tx>
            <c:strRef>
              <c:f>'IV.72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d'!$J$13:$J$23</c:f>
              <c:numCache>
                <c:formatCode>0.00</c:formatCode>
                <c:ptCount val="11"/>
                <c:pt idx="0">
                  <c:v>2.2839800000000032</c:v>
                </c:pt>
                <c:pt idx="1">
                  <c:v>4.2827199999999976</c:v>
                </c:pt>
                <c:pt idx="2">
                  <c:v>0.86975500000000139</c:v>
                </c:pt>
                <c:pt idx="3">
                  <c:v>0.53670999999999935</c:v>
                </c:pt>
                <c:pt idx="4">
                  <c:v>4.7256099999999996</c:v>
                </c:pt>
                <c:pt idx="5">
                  <c:v>3.3421099999999981</c:v>
                </c:pt>
                <c:pt idx="6">
                  <c:v>2.8795599999999979</c:v>
                </c:pt>
                <c:pt idx="7">
                  <c:v>4.8911300000000004</c:v>
                </c:pt>
                <c:pt idx="8">
                  <c:v>4.3732900000000008</c:v>
                </c:pt>
                <c:pt idx="9">
                  <c:v>5.1917899999999975</c:v>
                </c:pt>
                <c:pt idx="10">
                  <c:v>2.0499499999999991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3-4FD5-8529-45D5A33E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'IV.72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43-4FD5-8529-45D5A33E90D0}"/>
              </c:ext>
            </c:extLst>
          </c:dPt>
          <c:dPt>
            <c:idx val="4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43-4FD5-8529-45D5A33E90D0}"/>
              </c:ext>
            </c:extLst>
          </c:dPt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43-4FD5-8529-45D5A33E90D0}"/>
              </c:ext>
            </c:extLst>
          </c:dPt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d'!$B$13:$B$23</c:f>
              <c:numCache>
                <c:formatCode>General</c:formatCode>
                <c:ptCount val="11"/>
                <c:pt idx="0">
                  <c:v>11.35139</c:v>
                </c:pt>
                <c:pt idx="1">
                  <c:v>11.730549999999999</c:v>
                </c:pt>
                <c:pt idx="2">
                  <c:v>13.629190000000001</c:v>
                </c:pt>
                <c:pt idx="3">
                  <c:v>14.219654999999999</c:v>
                </c:pt>
                <c:pt idx="4">
                  <c:v>14.810120000000001</c:v>
                </c:pt>
                <c:pt idx="5">
                  <c:v>16.885929999999998</c:v>
                </c:pt>
                <c:pt idx="6">
                  <c:v>18.07067</c:v>
                </c:pt>
                <c:pt idx="7">
                  <c:v>18.374920000000003</c:v>
                </c:pt>
                <c:pt idx="8">
                  <c:v>18.631039999999999</c:v>
                </c:pt>
                <c:pt idx="9">
                  <c:v>18.877330000000001</c:v>
                </c:pt>
                <c:pt idx="10">
                  <c:v>20.782450000000001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43-4FD5-8529-45D5A33E90D0}"/>
            </c:ext>
          </c:extLst>
        </c:ser>
        <c:ser>
          <c:idx val="1"/>
          <c:order val="1"/>
          <c:tx>
            <c:strRef>
              <c:f>'IV.72 d'!$C$12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d'!$C$13:$C$23</c:f>
              <c:numCache>
                <c:formatCode>General</c:formatCode>
                <c:ptCount val="11"/>
                <c:pt idx="0">
                  <c:v>22.756309999999999</c:v>
                </c:pt>
                <c:pt idx="1">
                  <c:v>22.527430000000003</c:v>
                </c:pt>
                <c:pt idx="2">
                  <c:v>23.703524999999999</c:v>
                </c:pt>
                <c:pt idx="3">
                  <c:v>24.879619999999999</c:v>
                </c:pt>
                <c:pt idx="4">
                  <c:v>26.030940000000001</c:v>
                </c:pt>
                <c:pt idx="5">
                  <c:v>24.514019999999999</c:v>
                </c:pt>
                <c:pt idx="6">
                  <c:v>24.095699999999997</c:v>
                </c:pt>
                <c:pt idx="7">
                  <c:v>22.629249999999999</c:v>
                </c:pt>
                <c:pt idx="8">
                  <c:v>22.452760000000001</c:v>
                </c:pt>
                <c:pt idx="9">
                  <c:v>23.958299999999998</c:v>
                </c:pt>
                <c:pt idx="10">
                  <c:v>22.458939999999998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BB43-4FD5-8529-45D5A33E90D0}"/>
            </c:ext>
          </c:extLst>
        </c:ser>
        <c:ser>
          <c:idx val="2"/>
          <c:order val="2"/>
          <c:tx>
            <c:strRef>
              <c:f>'IV.72 d'!$D$12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d'!$D$13:$D$23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17.738119999999999</c:v>
                </c:pt>
                <c:pt idx="8">
                  <c:v>18.079470000000001</c:v>
                </c:pt>
                <c:pt idx="9">
                  <c:v>18.76651</c:v>
                </c:pt>
                <c:pt idx="10">
                  <c:v>20.408989999999999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BB43-4FD5-8529-45D5A33E90D0}"/>
            </c:ext>
          </c:extLst>
        </c:ser>
        <c:ser>
          <c:idx val="3"/>
          <c:order val="3"/>
          <c:tx>
            <c:strRef>
              <c:f>'IV.72 d'!$E$12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d'!$E$13:$E$23</c:f>
              <c:numCache>
                <c:formatCode>General</c:formatCode>
                <c:ptCount val="11"/>
                <c:pt idx="0">
                  <c:v>25.040290000000002</c:v>
                </c:pt>
                <c:pt idx="1">
                  <c:v>26.81015</c:v>
                </c:pt>
                <c:pt idx="2">
                  <c:v>24.57328</c:v>
                </c:pt>
                <c:pt idx="3">
                  <c:v>24.34291</c:v>
                </c:pt>
                <c:pt idx="4">
                  <c:v>21.305330000000001</c:v>
                </c:pt>
                <c:pt idx="5">
                  <c:v>21.17191</c:v>
                </c:pt>
                <c:pt idx="6">
                  <c:v>21.216139999999999</c:v>
                </c:pt>
                <c:pt idx="7">
                  <c:v>20.740120000000001</c:v>
                </c:pt>
                <c:pt idx="8">
                  <c:v>21.082149999999999</c:v>
                </c:pt>
                <c:pt idx="9">
                  <c:v>20.99213</c:v>
                </c:pt>
                <c:pt idx="10">
                  <c:v>20.835730000000002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BB43-4FD5-8529-45D5A33E90D0}"/>
            </c:ext>
          </c:extLst>
        </c:ser>
        <c:ser>
          <c:idx val="5"/>
          <c:order val="5"/>
          <c:tx>
            <c:strRef>
              <c:f>'IV.72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43-4FD5-8529-45D5A33E90D0}"/>
              </c:ext>
            </c:extLst>
          </c:dPt>
          <c:dPt>
            <c:idx val="2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B43-4FD5-8529-45D5A33E90D0}"/>
              </c:ext>
            </c:extLst>
          </c:dPt>
          <c:dPt>
            <c:idx val="3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B43-4FD5-8529-45D5A33E90D0}"/>
              </c:ext>
            </c:extLst>
          </c:dPt>
          <c:dPt>
            <c:idx val="4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B43-4FD5-8529-45D5A33E90D0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B43-4FD5-8529-45D5A33E90D0}"/>
              </c:ext>
            </c:extLst>
          </c:dPt>
          <c:dPt>
            <c:idx val="6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B43-4FD5-8529-45D5A33E90D0}"/>
              </c:ext>
            </c:extLst>
          </c:dPt>
          <c:dPt>
            <c:idx val="7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B43-4FD5-8529-45D5A33E90D0}"/>
              </c:ext>
            </c:extLst>
          </c:dPt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d'!$G$13:$G$23</c:f>
              <c:numCache>
                <c:formatCode>General</c:formatCode>
                <c:ptCount val="11"/>
                <c:pt idx="0">
                  <c:v>23.898299999999999</c:v>
                </c:pt>
                <c:pt idx="1">
                  <c:v>24.668789999999998</c:v>
                </c:pt>
                <c:pt idx="2">
                  <c:v>24.138402499999998</c:v>
                </c:pt>
                <c:pt idx="3">
                  <c:v>24.611265</c:v>
                </c:pt>
                <c:pt idx="4">
                  <c:v>23.668134999999999</c:v>
                </c:pt>
                <c:pt idx="5">
                  <c:v>22.842965</c:v>
                </c:pt>
                <c:pt idx="6">
                  <c:v>22.655920000000002</c:v>
                </c:pt>
                <c:pt idx="7">
                  <c:v>20.369163333333333</c:v>
                </c:pt>
                <c:pt idx="8">
                  <c:v>20.538126666666667</c:v>
                </c:pt>
                <c:pt idx="9">
                  <c:v>21.238980000000002</c:v>
                </c:pt>
                <c:pt idx="10">
                  <c:v>21.234553333333334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B43-4FD5-8529-45D5A33E90D0}"/>
            </c:ext>
          </c:extLst>
        </c:ser>
        <c:ser>
          <c:idx val="6"/>
          <c:order val="6"/>
          <c:tx>
            <c:strRef>
              <c:f>'IV.72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d'!$H$13:$H$23</c:f>
              <c:numCache>
                <c:formatCode>0.00</c:formatCode>
                <c:ptCount val="11"/>
                <c:pt idx="0">
                  <c:v>25.040290000000002</c:v>
                </c:pt>
                <c:pt idx="1">
                  <c:v>26.81015</c:v>
                </c:pt>
                <c:pt idx="2">
                  <c:v>24.57328</c:v>
                </c:pt>
                <c:pt idx="3">
                  <c:v>24.879619999999999</c:v>
                </c:pt>
                <c:pt idx="4">
                  <c:v>26.030940000000001</c:v>
                </c:pt>
                <c:pt idx="5">
                  <c:v>24.514019999999999</c:v>
                </c:pt>
                <c:pt idx="6">
                  <c:v>24.095699999999997</c:v>
                </c:pt>
                <c:pt idx="7">
                  <c:v>22.629249999999999</c:v>
                </c:pt>
                <c:pt idx="8">
                  <c:v>22.452760000000001</c:v>
                </c:pt>
                <c:pt idx="9">
                  <c:v>23.958299999999998</c:v>
                </c:pt>
                <c:pt idx="10">
                  <c:v>22.458939999999998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BB43-4FD5-8529-45D5A33E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'IV.72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4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B43-4FD5-8529-45D5A33E90D0}"/>
              </c:ext>
            </c:extLst>
          </c:dPt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BB43-4FD5-8529-45D5A33E90D0}"/>
              </c:ext>
            </c:extLst>
          </c:dPt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d'!$F$13:$F$23</c:f>
              <c:numCache>
                <c:formatCode>General</c:formatCode>
                <c:ptCount val="11"/>
                <c:pt idx="0">
                  <c:v>22.804893880952385</c:v>
                </c:pt>
                <c:pt idx="1">
                  <c:v>21.790176929824561</c:v>
                </c:pt>
                <c:pt idx="2">
                  <c:v>20.416962236842107</c:v>
                </c:pt>
                <c:pt idx="3">
                  <c:v>21.649448274853796</c:v>
                </c:pt>
                <c:pt idx="4">
                  <c:v>21.263461304347828</c:v>
                </c:pt>
                <c:pt idx="5">
                  <c:v>21.892886818181818</c:v>
                </c:pt>
                <c:pt idx="6">
                  <c:v>21.701402608695656</c:v>
                </c:pt>
                <c:pt idx="7">
                  <c:v>22.354308636363633</c:v>
                </c:pt>
                <c:pt idx="8">
                  <c:v>22.887709583333336</c:v>
                </c:pt>
                <c:pt idx="9">
                  <c:v>23.071181538461538</c:v>
                </c:pt>
                <c:pt idx="10">
                  <c:v>23.531912962962966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BB43-4FD5-8529-45D5A33E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0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3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8470287367923"/>
              <c:y val="8.67935602537871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6283625809572438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26">
    <tabColor rgb="FF00B050"/>
  </sheetPr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49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45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47">
    <tabColor rgb="FFC00000"/>
  </sheetPr>
  <sheetViews>
    <sheetView tabSelected="1"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55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56">
    <tabColor rgb="FF92D050"/>
  </sheetPr>
  <sheetViews>
    <sheetView zoomScale="12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41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61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39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37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58">
    <tabColor rgb="FFFFC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59"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880B81-887F-4E61-9347-7D5E04A8A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0.94933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415202" y="18343"/>
          <a:ext cx="833807" cy="24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score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8DD898-0A9D-43CF-81CF-E11206BE14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0.09265</cdr:x>
      <cdr:y>0.36741</cdr:y>
    </cdr:from>
    <cdr:to>
      <cdr:x>0.22251</cdr:x>
      <cdr:y>0.43289</cdr:y>
    </cdr:to>
    <cdr:sp macro="" textlink="">
      <cdr:nvSpPr>
        <cdr:cNvPr id="3" name="Rectangle 3">
          <a:extLst xmlns:a="http://schemas.openxmlformats.org/drawingml/2006/main">
            <a:ext uri="{FF2B5EF4-FFF2-40B4-BE49-F238E27FC236}">
              <a16:creationId xmlns:a16="http://schemas.microsoft.com/office/drawing/2014/main" id="{6C87CF3E-F241-4284-9AEE-48238D905958}"/>
            </a:ext>
          </a:extLst>
        </cdr:cNvPr>
        <cdr:cNvSpPr/>
      </cdr:nvSpPr>
      <cdr:spPr>
        <a:xfrm xmlns:a="http://schemas.openxmlformats.org/drawingml/2006/main">
          <a:off x="861900" y="2233921"/>
          <a:ext cx="1208055" cy="398126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Target of the EU in 2020</a:t>
          </a:r>
        </a:p>
      </cdr:txBody>
    </cdr:sp>
  </cdr:relSizeAnchor>
  <cdr:relSizeAnchor xmlns:cdr="http://schemas.openxmlformats.org/drawingml/2006/chartDrawing">
    <cdr:from>
      <cdr:x>0.22257</cdr:x>
      <cdr:y>0.36742</cdr:y>
    </cdr:from>
    <cdr:to>
      <cdr:x>0.35988</cdr:x>
      <cdr:y>0.43289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A743AB2D-D819-447A-B230-85B2C827396A}"/>
            </a:ext>
          </a:extLst>
        </cdr:cNvPr>
        <cdr:cNvSpPr/>
      </cdr:nvSpPr>
      <cdr:spPr>
        <a:xfrm xmlns:a="http://schemas.openxmlformats.org/drawingml/2006/main">
          <a:off x="1933981" y="2086599"/>
          <a:ext cx="1193094" cy="371808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and</a:t>
          </a:r>
          <a:r>
            <a:rPr lang="hu-HU" baseline="0">
              <a:latin typeface="Trebuchet MS" panose="020B0603020202020204" pitchFamily="34" charset="0"/>
            </a:rPr>
            <a:t> t</a:t>
          </a:r>
          <a:r>
            <a:rPr lang="hu-HU">
              <a:latin typeface="Trebuchet MS" panose="020B0603020202020204" pitchFamily="34" charset="0"/>
            </a:rPr>
            <a:t>arget of Hungary in 2020</a:t>
          </a:r>
        </a:p>
      </cdr:txBody>
    </cdr:sp>
  </cdr:relSizeAnchor>
  <cdr:relSizeAnchor xmlns:cdr="http://schemas.openxmlformats.org/drawingml/2006/chartDrawing">
    <cdr:from>
      <cdr:x>0.09518</cdr:x>
      <cdr:y>0.6139</cdr:y>
    </cdr:from>
    <cdr:to>
      <cdr:x>0.22607</cdr:x>
      <cdr:y>0.70439</cdr:y>
    </cdr:to>
    <cdr:sp macro="" textlink="">
      <cdr:nvSpPr>
        <cdr:cNvPr id="5" name="Rectangle 7">
          <a:extLst xmlns:a="http://schemas.openxmlformats.org/drawingml/2006/main">
            <a:ext uri="{FF2B5EF4-FFF2-40B4-BE49-F238E27FC236}">
              <a16:creationId xmlns:a16="http://schemas.microsoft.com/office/drawing/2014/main" id="{B923B2DA-EB37-48E4-8188-3FD11ABD657B}"/>
            </a:ext>
          </a:extLst>
        </cdr:cNvPr>
        <cdr:cNvSpPr/>
      </cdr:nvSpPr>
      <cdr:spPr>
        <a:xfrm xmlns:a="http://schemas.openxmlformats.org/drawingml/2006/main">
          <a:off x="827049" y="3486368"/>
          <a:ext cx="1137345" cy="513898"/>
        </a:xfrm>
        <a:prstGeom xmlns:a="http://schemas.openxmlformats.org/drawingml/2006/main" prst="rect">
          <a:avLst/>
        </a:prstGeom>
        <a:solidFill xmlns:a="http://schemas.openxmlformats.org/drawingml/2006/main">
          <a:srgbClr val="AC9D70"/>
        </a:solidFill>
        <a:ln xmlns:a="http://schemas.openxmlformats.org/drawingml/2006/main" w="12700">
          <a:solidFill>
            <a:srgbClr val="AC9D7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Average target of V3 countries in 2020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EAFB30-966D-47F6-81DA-C4F45574F5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0.0935</cdr:x>
      <cdr:y>0.11729</cdr:y>
    </cdr:from>
    <cdr:to>
      <cdr:x>0.30272</cdr:x>
      <cdr:y>0.15833</cdr:y>
    </cdr:to>
    <cdr:sp macro="" textlink="">
      <cdr:nvSpPr>
        <cdr:cNvPr id="3" name="Rectangle 3">
          <a:extLst xmlns:a="http://schemas.openxmlformats.org/drawingml/2006/main">
            <a:ext uri="{FF2B5EF4-FFF2-40B4-BE49-F238E27FC236}">
              <a16:creationId xmlns:a16="http://schemas.microsoft.com/office/drawing/2014/main" id="{6C87CF3E-F241-4284-9AEE-48238D905958}"/>
            </a:ext>
          </a:extLst>
        </cdr:cNvPr>
        <cdr:cNvSpPr/>
      </cdr:nvSpPr>
      <cdr:spPr>
        <a:xfrm xmlns:a="http://schemas.openxmlformats.org/drawingml/2006/main">
          <a:off x="869806" y="713134"/>
          <a:ext cx="1946281" cy="249528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Target of the EU in 2020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0.67577</cdr:x>
      <cdr:y>0.41048</cdr:y>
    </cdr:from>
    <cdr:to>
      <cdr:x>0.90201</cdr:x>
      <cdr:y>0.45281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A743AB2D-D819-447A-B230-85B2C827396A}"/>
            </a:ext>
          </a:extLst>
        </cdr:cNvPr>
        <cdr:cNvSpPr/>
      </cdr:nvSpPr>
      <cdr:spPr>
        <a:xfrm xmlns:a="http://schemas.openxmlformats.org/drawingml/2006/main">
          <a:off x="6286502" y="2495785"/>
          <a:ext cx="2104674" cy="257372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="0">
              <a:latin typeface="Trebuchet MS" panose="020B0603020202020204" pitchFamily="34" charset="0"/>
            </a:rPr>
            <a:t>Target of Hungary in 2020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0.09529</cdr:x>
      <cdr:y>0.20662</cdr:y>
    </cdr:from>
    <cdr:to>
      <cdr:x>0.30093</cdr:x>
      <cdr:y>0.27226</cdr:y>
    </cdr:to>
    <cdr:sp macro="" textlink="">
      <cdr:nvSpPr>
        <cdr:cNvPr id="5" name="Rectangle 7">
          <a:extLst xmlns:a="http://schemas.openxmlformats.org/drawingml/2006/main">
            <a:ext uri="{FF2B5EF4-FFF2-40B4-BE49-F238E27FC236}">
              <a16:creationId xmlns:a16="http://schemas.microsoft.com/office/drawing/2014/main" id="{B923B2DA-EB37-48E4-8188-3FD11ABD657B}"/>
            </a:ext>
          </a:extLst>
        </cdr:cNvPr>
        <cdr:cNvSpPr/>
      </cdr:nvSpPr>
      <cdr:spPr>
        <a:xfrm xmlns:a="http://schemas.openxmlformats.org/drawingml/2006/main">
          <a:off x="885318" y="1250199"/>
          <a:ext cx="1910556" cy="397158"/>
        </a:xfrm>
        <a:prstGeom xmlns:a="http://schemas.openxmlformats.org/drawingml/2006/main" prst="rect">
          <a:avLst/>
        </a:prstGeom>
        <a:solidFill xmlns:a="http://schemas.openxmlformats.org/drawingml/2006/main">
          <a:srgbClr val="AC9D70"/>
        </a:solidFill>
        <a:ln xmlns:a="http://schemas.openxmlformats.org/drawingml/2006/main" w="12700">
          <a:solidFill>
            <a:srgbClr val="AC9D7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>
              <a:solidFill>
                <a:schemeClr val="lt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Average target of V3 countries in 2020</a:t>
          </a:r>
          <a:endParaRPr lang="hu-HU" sz="1100">
            <a:effectLst/>
            <a:latin typeface="Trebuchet MS" panose="020B0603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104CBB-84DA-4362-8F36-B827846EC5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0.04622</cdr:x>
      <cdr:y>0.02577</cdr:y>
    </cdr:from>
    <cdr:to>
      <cdr:x>0.21765</cdr:x>
      <cdr:y>0.0683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0D98426-5001-494C-A0E1-1F7D1FF26EBD}"/>
            </a:ext>
          </a:extLst>
        </cdr:cNvPr>
        <cdr:cNvSpPr txBox="1"/>
      </cdr:nvSpPr>
      <cdr:spPr>
        <a:xfrm xmlns:a="http://schemas.openxmlformats.org/drawingml/2006/main">
          <a:off x="429406" y="156148"/>
          <a:ext cx="1592704" cy="257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0.7811</cdr:x>
      <cdr:y>0.02514</cdr:y>
    </cdr:from>
    <cdr:to>
      <cdr:x>0.95253</cdr:x>
      <cdr:y>0.06766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B83C564-37A5-4DA9-8197-B7E97FBDAC34}"/>
            </a:ext>
          </a:extLst>
        </cdr:cNvPr>
        <cdr:cNvSpPr txBox="1"/>
      </cdr:nvSpPr>
      <cdr:spPr>
        <a:xfrm xmlns:a="http://schemas.openxmlformats.org/drawingml/2006/main">
          <a:off x="7257009" y="152296"/>
          <a:ext cx="1592704" cy="257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790F41-2991-43AC-909B-D0EC2DBD7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2DC9BE-6BFB-4E61-8C11-C5390731D0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0.04322</cdr:x>
      <cdr:y>0.01036</cdr:y>
    </cdr:from>
    <cdr:to>
      <cdr:x>0.29858</cdr:x>
      <cdr:y>0.06962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FD6CC876-9E7B-416D-A26A-D53E0A19875C}"/>
            </a:ext>
          </a:extLst>
        </cdr:cNvPr>
        <cdr:cNvSpPr txBox="1"/>
      </cdr:nvSpPr>
      <cdr:spPr>
        <a:xfrm xmlns:a="http://schemas.openxmlformats.org/drawingml/2006/main">
          <a:off x="375532" y="58827"/>
          <a:ext cx="2218904" cy="336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percentage of GDP</a:t>
          </a:r>
        </a:p>
      </cdr:txBody>
    </cdr:sp>
  </cdr:relSizeAnchor>
  <cdr:relSizeAnchor xmlns:cdr="http://schemas.openxmlformats.org/drawingml/2006/chartDrawing">
    <cdr:from>
      <cdr:x>0.70271</cdr:x>
      <cdr:y>0.01553</cdr:y>
    </cdr:from>
    <cdr:to>
      <cdr:x>0.95608</cdr:x>
      <cdr:y>0.06193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86DE9AFD-8FAE-4616-ABFC-CA6FAB55BD9E}"/>
            </a:ext>
          </a:extLst>
        </cdr:cNvPr>
        <cdr:cNvSpPr txBox="1"/>
      </cdr:nvSpPr>
      <cdr:spPr>
        <a:xfrm xmlns:a="http://schemas.openxmlformats.org/drawingml/2006/main">
          <a:off x="6106105" y="88170"/>
          <a:ext cx="2201612" cy="263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effectLst/>
              <a:latin typeface="Trebuchet MS" panose="020B0603020202020204" pitchFamily="34" charset="0"/>
              <a:ea typeface="+mn-ea"/>
              <a:cs typeface="+mn-cs"/>
            </a:rPr>
            <a:t>percentage of GDP</a:t>
          </a:r>
          <a:endParaRPr lang="hu-HU" sz="1600">
            <a:effectLst/>
            <a:latin typeface="Trebuchet MS" panose="020B0603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0.03723</cdr:x>
      <cdr:y>0.01677</cdr:y>
    </cdr:from>
    <cdr:to>
      <cdr:x>0.22081</cdr:x>
      <cdr:y>0.06897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9848314-07D7-4B72-8926-33DED07372C9}"/>
            </a:ext>
          </a:extLst>
        </cdr:cNvPr>
        <cdr:cNvSpPr txBox="1"/>
      </cdr:nvSpPr>
      <cdr:spPr>
        <a:xfrm xmlns:a="http://schemas.openxmlformats.org/drawingml/2006/main">
          <a:off x="346460" y="101928"/>
          <a:ext cx="1708381" cy="31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arányában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0.77703</cdr:x>
      <cdr:y>0.02131</cdr:y>
    </cdr:from>
    <cdr:to>
      <cdr:x>0.96062</cdr:x>
      <cdr:y>0.06017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3C8D3AC6-4F28-4B7B-979A-91496074C9CE}"/>
            </a:ext>
          </a:extLst>
        </cdr:cNvPr>
        <cdr:cNvSpPr txBox="1"/>
      </cdr:nvSpPr>
      <cdr:spPr>
        <a:xfrm xmlns:a="http://schemas.openxmlformats.org/drawingml/2006/main">
          <a:off x="7229973" y="129519"/>
          <a:ext cx="1708203" cy="236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arányában</a:t>
          </a:r>
          <a:endParaRPr lang="hu-HU" sz="1600">
            <a:latin typeface="Trebuchet MS" panose="020B06030202020202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B8C0AB5-E0EB-48B3-96EA-A7AC8B54ED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0.30168</cdr:x>
      <cdr:y>0.06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16653" y="15504"/>
          <a:ext cx="2204740" cy="325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effectLst/>
              <a:latin typeface="Trebuchet MS" panose="020B0603020202020204" pitchFamily="34" charset="0"/>
              <a:ea typeface="+mn-ea"/>
              <a:cs typeface="+mn-cs"/>
            </a:rPr>
            <a:t>percentage of GDP</a:t>
          </a:r>
          <a:endParaRPr lang="hu-HU" sz="1600">
            <a:effectLst/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0.69496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6456701" y="19544"/>
          <a:ext cx="2424262" cy="265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effectLst/>
              <a:latin typeface="Trebuchet MS" panose="020B0603020202020204" pitchFamily="34" charset="0"/>
              <a:ea typeface="+mn-ea"/>
              <a:cs typeface="+mn-cs"/>
            </a:rPr>
            <a:t>percentage of GDP</a:t>
          </a:r>
          <a:endParaRPr lang="hu-HU" sz="1600">
            <a:effectLst/>
            <a:latin typeface="Trebuchet MS" panose="020B0603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198A72-6778-4C2A-903E-2C809FF3AE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EFF7C8-AADF-4B4D-AA7A-F98975A30B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0.27198</cdr:x>
      <cdr:y>0.49233</cdr:y>
    </cdr:from>
    <cdr:to>
      <cdr:x>0.45367</cdr:x>
      <cdr:y>0.53383</cdr:y>
    </cdr:to>
    <cdr:sp macro="" textlink="">
      <cdr:nvSpPr>
        <cdr:cNvPr id="2" name="Rectangle 7">
          <a:extLst xmlns:a="http://schemas.openxmlformats.org/drawingml/2006/main">
            <a:ext uri="{FF2B5EF4-FFF2-40B4-BE49-F238E27FC236}">
              <a16:creationId xmlns:a16="http://schemas.microsoft.com/office/drawing/2014/main" id="{9F9C5C4A-E0C9-4D46-9A63-F743158085FD}"/>
            </a:ext>
          </a:extLst>
        </cdr:cNvPr>
        <cdr:cNvSpPr/>
      </cdr:nvSpPr>
      <cdr:spPr>
        <a:xfrm xmlns:a="http://schemas.openxmlformats.org/drawingml/2006/main">
          <a:off x="2363278" y="2795970"/>
          <a:ext cx="1578804" cy="235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7C7148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solidFill>
                <a:srgbClr val="7C7148"/>
              </a:solidFill>
              <a:latin typeface="Trebuchet MS" panose="020B0603020202020204" pitchFamily="34" charset="0"/>
            </a:rPr>
            <a:t>Methodological break</a:t>
          </a:r>
        </a:p>
      </cdr:txBody>
    </cdr:sp>
  </cdr:relSizeAnchor>
  <cdr:relSizeAnchor xmlns:cdr="http://schemas.openxmlformats.org/drawingml/2006/chartDrawing">
    <cdr:from>
      <cdr:x>0.43433</cdr:x>
      <cdr:y>0.28449</cdr:y>
    </cdr:from>
    <cdr:to>
      <cdr:x>0.61278</cdr:x>
      <cdr:y>0.33228</cdr:y>
    </cdr:to>
    <cdr:sp macro="" textlink="">
      <cdr:nvSpPr>
        <cdr:cNvPr id="3" name="Rectangle 7">
          <a:extLst xmlns:a="http://schemas.openxmlformats.org/drawingml/2006/main">
            <a:ext uri="{FF2B5EF4-FFF2-40B4-BE49-F238E27FC236}">
              <a16:creationId xmlns:a16="http://schemas.microsoft.com/office/drawing/2014/main" id="{8B6A6451-6CFB-4745-B7DE-71BB210E6FFA}"/>
            </a:ext>
          </a:extLst>
        </cdr:cNvPr>
        <cdr:cNvSpPr/>
      </cdr:nvSpPr>
      <cdr:spPr>
        <a:xfrm xmlns:a="http://schemas.openxmlformats.org/drawingml/2006/main">
          <a:off x="3774057" y="1615635"/>
          <a:ext cx="1550582" cy="2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232157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solidFill>
                <a:srgbClr val="232157"/>
              </a:solidFill>
              <a:latin typeface="Trebuchet MS" panose="020B0603020202020204" pitchFamily="34" charset="0"/>
            </a:rPr>
            <a:t>Methodological break</a:t>
          </a:r>
        </a:p>
      </cdr:txBody>
    </cdr:sp>
  </cdr:relSizeAnchor>
  <cdr:relSizeAnchor xmlns:cdr="http://schemas.openxmlformats.org/drawingml/2006/chartDrawing">
    <cdr:from>
      <cdr:x>0.57704</cdr:x>
      <cdr:y>0.58915</cdr:y>
    </cdr:from>
    <cdr:to>
      <cdr:x>0.7562</cdr:x>
      <cdr:y>0.63064</cdr:y>
    </cdr:to>
    <cdr:sp macro="" textlink="">
      <cdr:nvSpPr>
        <cdr:cNvPr id="4" name="Rectangle 7">
          <a:extLst xmlns:a="http://schemas.openxmlformats.org/drawingml/2006/main">
            <a:ext uri="{FF2B5EF4-FFF2-40B4-BE49-F238E27FC236}">
              <a16:creationId xmlns:a16="http://schemas.microsoft.com/office/drawing/2014/main" id="{FB782D65-63F2-42A0-9783-33F1511721F3}"/>
            </a:ext>
          </a:extLst>
        </cdr:cNvPr>
        <cdr:cNvSpPr/>
      </cdr:nvSpPr>
      <cdr:spPr>
        <a:xfrm xmlns:a="http://schemas.openxmlformats.org/drawingml/2006/main">
          <a:off x="5014104" y="3345816"/>
          <a:ext cx="1556757" cy="235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C0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solidFill>
                <a:srgbClr val="C00000"/>
              </a:solidFill>
              <a:latin typeface="Trebuchet MS" panose="020B0603020202020204" pitchFamily="34" charset="0"/>
            </a:rPr>
            <a:t>Methodological break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0C27E6-ED0D-414E-B61F-342FB70D0B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0.84816</cdr:x>
      <cdr:y>0.00428</cdr:y>
    </cdr:from>
    <cdr:to>
      <cdr:x>0.95068</cdr:x>
      <cdr:y>0.04809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369930" y="24282"/>
          <a:ext cx="890829" cy="24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0.25422</cdr:x>
      <cdr:y>0.14578</cdr:y>
    </cdr:from>
    <cdr:to>
      <cdr:x>0.28499</cdr:x>
      <cdr:y>0.71452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DDEC5479-E31C-415B-BCE8-4CA344329296}"/>
            </a:ext>
          </a:extLst>
        </cdr:cNvPr>
        <cdr:cNvSpPr/>
      </cdr:nvSpPr>
      <cdr:spPr>
        <a:xfrm xmlns:a="http://schemas.openxmlformats.org/drawingml/2006/main">
          <a:off x="2209008" y="827894"/>
          <a:ext cx="267371" cy="322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0.63029</cdr:x>
      <cdr:y>0.11032</cdr:y>
    </cdr:from>
    <cdr:to>
      <cdr:x>0.66106</cdr:x>
      <cdr:y>0.80043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0D57612-E645-4DB9-9A62-78BAB2116CFF}"/>
            </a:ext>
          </a:extLst>
        </cdr:cNvPr>
        <cdr:cNvSpPr/>
      </cdr:nvSpPr>
      <cdr:spPr>
        <a:xfrm xmlns:a="http://schemas.openxmlformats.org/drawingml/2006/main">
          <a:off x="5476799" y="626532"/>
          <a:ext cx="267371" cy="3919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232157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0.48499</cdr:x>
      <cdr:y>0.12396</cdr:y>
    </cdr:from>
    <cdr:to>
      <cdr:x>0.51576</cdr:x>
      <cdr:y>0.92451</cdr:y>
    </cdr:to>
    <cdr:sp macro="" textlink="">
      <cdr:nvSpPr>
        <cdr:cNvPr id="6" name="Téglalap 5">
          <a:extLst xmlns:a="http://schemas.openxmlformats.org/drawingml/2006/main">
            <a:ext uri="{FF2B5EF4-FFF2-40B4-BE49-F238E27FC236}">
              <a16:creationId xmlns:a16="http://schemas.microsoft.com/office/drawing/2014/main" id="{A0994809-CF5D-4D25-9516-8CE97CBA3325}"/>
            </a:ext>
          </a:extLst>
        </cdr:cNvPr>
        <cdr:cNvSpPr/>
      </cdr:nvSpPr>
      <cdr:spPr>
        <a:xfrm xmlns:a="http://schemas.openxmlformats.org/drawingml/2006/main">
          <a:off x="4214231" y="703951"/>
          <a:ext cx="267371" cy="4546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232157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1621B3-A1A1-4760-B55A-78C450A4FA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0.05062</cdr:x>
      <cdr:y>0.00273</cdr:y>
    </cdr:from>
    <cdr:to>
      <cdr:x>0.15398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39885" y="15504"/>
          <a:ext cx="898127" cy="270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0.84713</cdr:x>
      <cdr:y>0.00187</cdr:y>
    </cdr:from>
    <cdr:to>
      <cdr:x>0.94965</cdr:x>
      <cdr:y>0.04568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360994" y="10599"/>
          <a:ext cx="890828" cy="24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B2C213-36F1-4906-825B-1A847036D0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2223D6-237A-493F-876B-D61F3D1702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0.0579</cdr:x>
      <cdr:y>0.01036</cdr:y>
    </cdr:from>
    <cdr:to>
      <cdr:x>0.13857</cdr:x>
      <cdr:y>0.06857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5CC82A1-4E89-4AF1-8067-D23FB061540D}"/>
            </a:ext>
          </a:extLst>
        </cdr:cNvPr>
        <cdr:cNvSpPr txBox="1"/>
      </cdr:nvSpPr>
      <cdr:spPr>
        <a:xfrm xmlns:a="http://schemas.openxmlformats.org/drawingml/2006/main">
          <a:off x="503121" y="58835"/>
          <a:ext cx="700983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600" dirty="0" err="1">
              <a:latin typeface="Trebuchet MS" panose="020B060302020202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0.78888</cdr:x>
      <cdr:y>0.01225</cdr:y>
    </cdr:from>
    <cdr:to>
      <cdr:x>0.93862</cdr:x>
      <cdr:y>0.06665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B02AFBAD-813D-4C4C-AF26-6C84BF481E85}"/>
            </a:ext>
          </a:extLst>
        </cdr:cNvPr>
        <cdr:cNvSpPr txBox="1"/>
      </cdr:nvSpPr>
      <cdr:spPr>
        <a:xfrm xmlns:a="http://schemas.openxmlformats.org/drawingml/2006/main">
          <a:off x="7340180" y="74417"/>
          <a:ext cx="1393326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 dirty="0" err="1">
              <a:latin typeface="Trebuchet MS" panose="020B060302020202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0.35174</cdr:x>
      <cdr:y>0.06003</cdr:y>
    </cdr:from>
    <cdr:to>
      <cdr:x>0.35263</cdr:x>
      <cdr:y>0.6412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3D11D5BB-A7D1-493D-B984-DB1D5E5E3C69}"/>
            </a:ext>
          </a:extLst>
        </cdr:cNvPr>
        <cdr:cNvCxnSpPr/>
      </cdr:nvCxnSpPr>
      <cdr:spPr>
        <a:xfrm xmlns:a="http://schemas.openxmlformats.org/drawingml/2006/main" flipH="1" flipV="1">
          <a:off x="3271630" y="364435"/>
          <a:ext cx="8283" cy="3528391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9898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0.64544</cdr:x>
      <cdr:y>0.06003</cdr:y>
    </cdr:from>
    <cdr:to>
      <cdr:x>0.64648</cdr:x>
      <cdr:y>0.64313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AC324400-B453-4333-B52F-40BB58663033}"/>
            </a:ext>
          </a:extLst>
        </cdr:cNvPr>
        <cdr:cNvCxnSpPr/>
      </cdr:nvCxnSpPr>
      <cdr:spPr>
        <a:xfrm xmlns:a="http://schemas.openxmlformats.org/drawingml/2006/main" flipV="1">
          <a:off x="6003478" y="364435"/>
          <a:ext cx="9696" cy="3540107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9898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0.26218</cdr:x>
      <cdr:y>0.06412</cdr:y>
    </cdr:from>
    <cdr:to>
      <cdr:x>0.34874</cdr:x>
      <cdr:y>0.84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24CFE832-A1E8-438A-8E04-DC02B8D9886F}"/>
            </a:ext>
          </a:extLst>
        </cdr:cNvPr>
        <cdr:cNvSpPr/>
      </cdr:nvSpPr>
      <cdr:spPr>
        <a:xfrm xmlns:a="http://schemas.openxmlformats.org/drawingml/2006/main">
          <a:off x="2435902" y="387972"/>
          <a:ext cx="804159" cy="4694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0.55294</cdr:x>
      <cdr:y>0.06412</cdr:y>
    </cdr:from>
    <cdr:to>
      <cdr:x>0.64034</cdr:x>
      <cdr:y>0.84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04E61E5A-AAC8-453C-9FCA-0FB6DE34D50F}"/>
            </a:ext>
          </a:extLst>
        </cdr:cNvPr>
        <cdr:cNvSpPr/>
      </cdr:nvSpPr>
      <cdr:spPr>
        <a:xfrm xmlns:a="http://schemas.openxmlformats.org/drawingml/2006/main">
          <a:off x="5137254" y="387972"/>
          <a:ext cx="811967" cy="4694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0.84622</cdr:x>
      <cdr:y>0.06276</cdr:y>
    </cdr:from>
    <cdr:to>
      <cdr:x>0.93109</cdr:x>
      <cdr:y>0.84129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A2E76C56-6FC2-44FB-837B-C1CF747C343E}"/>
            </a:ext>
          </a:extLst>
        </cdr:cNvPr>
        <cdr:cNvSpPr/>
      </cdr:nvSpPr>
      <cdr:spPr>
        <a:xfrm xmlns:a="http://schemas.openxmlformats.org/drawingml/2006/main">
          <a:off x="7862029" y="379743"/>
          <a:ext cx="788545" cy="4710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B00190-EA7B-4832-8DB5-07847B6A51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gyeb\EAlap_2016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ztvevok"/>
      <sheetName val="Munka1"/>
      <sheetName val="torzs"/>
      <sheetName val="parameter"/>
    </sheetNames>
    <sheetDataSet>
      <sheetData sheetId="0"/>
      <sheetData sheetId="1"/>
      <sheetData sheetId="2">
        <row r="2">
          <cell r="A2" t="str">
            <v>kapus</v>
          </cell>
          <cell r="C2" t="str">
            <v>jobb</v>
          </cell>
        </row>
        <row r="3">
          <cell r="A3" t="str">
            <v>balhátvéd</v>
          </cell>
          <cell r="C3" t="str">
            <v>bal</v>
          </cell>
        </row>
        <row r="4">
          <cell r="A4" t="str">
            <v>középhátvéd</v>
          </cell>
          <cell r="C4" t="str">
            <v>mindkettő</v>
          </cell>
        </row>
        <row r="5">
          <cell r="A5" t="str">
            <v>jobbhátvéd</v>
          </cell>
          <cell r="C5" t="str">
            <v>na</v>
          </cell>
        </row>
        <row r="6">
          <cell r="A6" t="str">
            <v>védekező középpályás</v>
          </cell>
        </row>
        <row r="7">
          <cell r="A7" t="str">
            <v>támadó középpályás</v>
          </cell>
        </row>
        <row r="8">
          <cell r="A8" t="str">
            <v>szélső</v>
          </cell>
        </row>
        <row r="9">
          <cell r="A9" t="str">
            <v>csatár</v>
          </cell>
        </row>
        <row r="10">
          <cell r="A10" t="str">
            <v>középcsatár</v>
          </cell>
        </row>
        <row r="11">
          <cell r="A11" t="str">
            <v>nincs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T73"/>
  <sheetViews>
    <sheetView topLeftCell="A29" workbookViewId="0">
      <selection activeCell="B31" sqref="B31:B73"/>
    </sheetView>
  </sheetViews>
  <sheetFormatPr defaultRowHeight="15.75"/>
  <cols>
    <col min="1" max="1" width="12.25" bestFit="1" customWidth="1"/>
  </cols>
  <sheetData>
    <row r="1" spans="1:20">
      <c r="A1" s="1" t="s">
        <v>14</v>
      </c>
      <c r="B1" s="3" t="s">
        <v>20</v>
      </c>
      <c r="F1" s="12" t="s">
        <v>37</v>
      </c>
    </row>
    <row r="2" spans="1:20">
      <c r="A2" s="1" t="s">
        <v>15</v>
      </c>
      <c r="B2" s="14" t="s">
        <v>31</v>
      </c>
    </row>
    <row r="3" spans="1:20">
      <c r="A3" s="1" t="s">
        <v>16</v>
      </c>
      <c r="B3" s="6" t="s">
        <v>35</v>
      </c>
    </row>
    <row r="4" spans="1:20">
      <c r="A4" s="1" t="s">
        <v>17</v>
      </c>
      <c r="B4" s="6" t="s">
        <v>21</v>
      </c>
    </row>
    <row r="5" spans="1:20">
      <c r="A5" s="2" t="s">
        <v>18</v>
      </c>
      <c r="B5" s="6" t="s">
        <v>30</v>
      </c>
    </row>
    <row r="13" spans="1:20">
      <c r="C13">
        <v>2004</v>
      </c>
      <c r="D13" s="4">
        <v>2005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4" t="s">
        <v>11</v>
      </c>
      <c r="M13" s="4">
        <v>2014</v>
      </c>
    </row>
    <row r="14" spans="1:20">
      <c r="A14" s="72" t="s">
        <v>12</v>
      </c>
      <c r="B14" t="s">
        <v>32</v>
      </c>
      <c r="C14">
        <v>1.6</v>
      </c>
      <c r="D14" s="11">
        <v>1.5999999999999999</v>
      </c>
      <c r="E14" s="11">
        <v>1.65</v>
      </c>
      <c r="F14" s="11">
        <v>1.66</v>
      </c>
      <c r="G14" s="11">
        <v>1.69</v>
      </c>
      <c r="H14" s="11">
        <v>1.8</v>
      </c>
      <c r="I14" s="11">
        <v>1.79</v>
      </c>
      <c r="J14" s="11">
        <v>1.7599999999999998</v>
      </c>
      <c r="K14">
        <v>1.68</v>
      </c>
      <c r="L14">
        <v>1.67</v>
      </c>
      <c r="M14">
        <v>1.7</v>
      </c>
    </row>
    <row r="15" spans="1:20">
      <c r="A15" s="72"/>
      <c r="B15" t="s">
        <v>33</v>
      </c>
      <c r="C15">
        <v>2.2000000000000002</v>
      </c>
      <c r="D15" s="11">
        <v>2.2000000000000002</v>
      </c>
      <c r="E15" s="11">
        <v>2.17</v>
      </c>
      <c r="F15" s="11">
        <v>2.17</v>
      </c>
      <c r="G15" s="11">
        <v>2.2200000000000002</v>
      </c>
      <c r="H15" s="11">
        <v>2.39</v>
      </c>
      <c r="I15" s="11">
        <v>2.37</v>
      </c>
      <c r="J15" s="11">
        <v>2.23</v>
      </c>
      <c r="K15">
        <v>2.2000000000000002</v>
      </c>
      <c r="L15">
        <v>2.19</v>
      </c>
      <c r="M15">
        <v>2.2000000000000002</v>
      </c>
      <c r="R15" s="5"/>
      <c r="S15" s="5"/>
      <c r="T15" s="5"/>
    </row>
    <row r="16" spans="1:20">
      <c r="A16" s="72"/>
      <c r="B16" t="s">
        <v>34</v>
      </c>
      <c r="C16">
        <v>1.1000000000000001</v>
      </c>
      <c r="D16" s="11">
        <v>1.1200000000000001</v>
      </c>
      <c r="E16" s="11">
        <v>1.1000000000000001</v>
      </c>
      <c r="F16" s="11">
        <v>1.1100000000000001</v>
      </c>
      <c r="G16" s="11">
        <v>1.1399999999999999</v>
      </c>
      <c r="H16" s="11">
        <v>1.21</v>
      </c>
      <c r="I16" s="11">
        <v>1.25</v>
      </c>
      <c r="J16" s="11">
        <v>1.27</v>
      </c>
      <c r="K16">
        <v>1.2100000000000002</v>
      </c>
      <c r="L16">
        <v>1.28</v>
      </c>
      <c r="M16">
        <v>1.27</v>
      </c>
      <c r="R16" s="5"/>
      <c r="S16" s="5"/>
      <c r="T16" s="5"/>
    </row>
    <row r="17" spans="1:20">
      <c r="A17" s="72"/>
      <c r="D17" s="11"/>
      <c r="E17" s="11"/>
      <c r="F17" s="11"/>
      <c r="G17" s="11"/>
      <c r="H17" s="11"/>
      <c r="I17" s="11"/>
      <c r="J17" s="11"/>
      <c r="K17" s="11"/>
      <c r="L17" s="11"/>
      <c r="R17" s="5"/>
      <c r="S17" s="5"/>
      <c r="T17" s="5"/>
    </row>
    <row r="18" spans="1:20">
      <c r="A18" s="72" t="s">
        <v>13</v>
      </c>
      <c r="B18" t="s">
        <v>32</v>
      </c>
      <c r="C18">
        <v>1.5</v>
      </c>
      <c r="D18" s="11">
        <v>1.49</v>
      </c>
      <c r="E18" s="11">
        <v>1.4966666666666666</v>
      </c>
      <c r="F18" s="11">
        <v>1.4300000000000002</v>
      </c>
      <c r="G18" s="11">
        <v>1.4666666666666668</v>
      </c>
      <c r="H18" s="11">
        <v>1.58</v>
      </c>
      <c r="I18" s="11">
        <v>1.6166666666666667</v>
      </c>
      <c r="J18" s="11">
        <v>1.5833333333333335</v>
      </c>
      <c r="K18" s="5">
        <v>1.5066666666666668</v>
      </c>
      <c r="L18" s="5">
        <v>1.5333333333333332</v>
      </c>
      <c r="M18" s="5">
        <v>1.58</v>
      </c>
      <c r="R18" s="5"/>
      <c r="S18" s="5"/>
      <c r="T18" s="5"/>
    </row>
    <row r="19" spans="1:20">
      <c r="A19" s="72"/>
      <c r="B19" t="s">
        <v>33</v>
      </c>
      <c r="C19">
        <v>2.1</v>
      </c>
      <c r="D19" s="11">
        <v>2.02</v>
      </c>
      <c r="E19" s="11">
        <v>1.9799999999999998</v>
      </c>
      <c r="F19" s="11">
        <v>1.8466666666666665</v>
      </c>
      <c r="G19" s="11">
        <v>1.8199999999999996</v>
      </c>
      <c r="H19" s="11">
        <v>1.97</v>
      </c>
      <c r="I19" s="11">
        <v>1.9433333333333334</v>
      </c>
      <c r="J19" s="11">
        <v>1.843333333333333</v>
      </c>
      <c r="K19" s="5">
        <v>1.8250000000000002</v>
      </c>
      <c r="L19" s="5">
        <v>1.75</v>
      </c>
      <c r="M19" s="5">
        <v>1.7133333333333334</v>
      </c>
      <c r="R19" s="5"/>
      <c r="S19" s="5"/>
      <c r="T19" s="5"/>
    </row>
    <row r="20" spans="1:20">
      <c r="A20" s="72"/>
      <c r="B20" t="s">
        <v>34</v>
      </c>
      <c r="C20">
        <v>1</v>
      </c>
      <c r="D20" s="11">
        <v>0.95333333333333325</v>
      </c>
      <c r="E20" s="11">
        <v>1.0133333333333332</v>
      </c>
      <c r="F20" s="11">
        <v>0.91666666666666663</v>
      </c>
      <c r="G20" s="11">
        <v>0.91666666666666663</v>
      </c>
      <c r="H20" s="11">
        <v>0.96333333333333337</v>
      </c>
      <c r="I20" s="11">
        <v>0.98999999999999988</v>
      </c>
      <c r="J20" s="11">
        <v>1.08</v>
      </c>
      <c r="K20" s="5">
        <v>1.1000000000000001</v>
      </c>
      <c r="L20" s="5">
        <v>1.0199999999999998</v>
      </c>
      <c r="M20" s="5">
        <v>0.98333333333333339</v>
      </c>
      <c r="R20" s="5"/>
      <c r="S20" s="5"/>
      <c r="T20" s="5"/>
    </row>
    <row r="21" spans="1:20">
      <c r="A21" s="72"/>
      <c r="D21" s="11"/>
      <c r="E21" s="11"/>
      <c r="F21" s="11"/>
      <c r="G21" s="11"/>
      <c r="H21" s="11"/>
      <c r="I21" s="11"/>
      <c r="J21" s="11"/>
      <c r="K21" s="11"/>
      <c r="L21" s="11"/>
      <c r="R21" s="5"/>
      <c r="S21" s="5"/>
      <c r="T21" s="5"/>
    </row>
    <row r="22" spans="1:20">
      <c r="A22" s="72" t="s">
        <v>0</v>
      </c>
      <c r="B22" t="s">
        <v>32</v>
      </c>
      <c r="C22">
        <v>2</v>
      </c>
      <c r="D22" s="11">
        <v>2.0700000000000003</v>
      </c>
      <c r="E22" s="11">
        <v>2.06</v>
      </c>
      <c r="F22" s="11">
        <v>1.92</v>
      </c>
      <c r="G22" s="11">
        <v>1.8199999999999998</v>
      </c>
      <c r="H22" s="11">
        <v>1.77</v>
      </c>
      <c r="I22" s="11">
        <v>1.8399999999999999</v>
      </c>
      <c r="J22" s="11">
        <v>1.65</v>
      </c>
      <c r="K22" s="5">
        <v>1.4</v>
      </c>
      <c r="L22" s="5">
        <v>1.52</v>
      </c>
      <c r="M22" s="13">
        <f>0.58+0.81</f>
        <v>1.3900000000000001</v>
      </c>
      <c r="R22" s="5"/>
      <c r="S22" s="5"/>
      <c r="T22" s="5"/>
    </row>
    <row r="23" spans="1:20">
      <c r="A23" s="72"/>
      <c r="B23" t="s">
        <v>33</v>
      </c>
      <c r="C23">
        <v>2.5</v>
      </c>
      <c r="D23" s="11">
        <v>2.36</v>
      </c>
      <c r="E23" s="11">
        <v>2.34</v>
      </c>
      <c r="F23" s="11">
        <v>2.33</v>
      </c>
      <c r="G23" s="11">
        <v>2.25</v>
      </c>
      <c r="H23" s="11">
        <v>2.2200000000000002</v>
      </c>
      <c r="I23" s="11">
        <v>2.0699999999999998</v>
      </c>
      <c r="J23" s="11">
        <v>1.96</v>
      </c>
      <c r="K23" s="5">
        <v>1.86</v>
      </c>
      <c r="L23" s="5">
        <v>1.56</v>
      </c>
      <c r="M23" s="5">
        <v>2.2399999999999998</v>
      </c>
      <c r="R23" s="5"/>
      <c r="S23" s="5"/>
      <c r="T23" s="5"/>
    </row>
    <row r="24" spans="1:20">
      <c r="A24" s="72"/>
      <c r="B24" t="s">
        <v>34</v>
      </c>
      <c r="C24">
        <v>1</v>
      </c>
      <c r="D24" s="11">
        <v>1.03</v>
      </c>
      <c r="E24" s="11">
        <v>1.04</v>
      </c>
      <c r="F24" s="11">
        <v>1.04</v>
      </c>
      <c r="G24" s="11">
        <v>1.02</v>
      </c>
      <c r="H24" s="11">
        <v>1.1299999999999999</v>
      </c>
      <c r="I24" s="11">
        <v>0.98</v>
      </c>
      <c r="J24" s="11">
        <v>1.1000000000000001</v>
      </c>
      <c r="K24" s="5">
        <v>0.82</v>
      </c>
      <c r="L24" s="5">
        <v>0.9</v>
      </c>
      <c r="M24" s="5">
        <v>0.77</v>
      </c>
    </row>
    <row r="25" spans="1:20">
      <c r="A25" s="72"/>
      <c r="D25" s="11"/>
      <c r="E25" s="11"/>
      <c r="F25" s="11"/>
      <c r="G25" s="11"/>
      <c r="H25" s="11"/>
      <c r="I25" s="11"/>
      <c r="J25" s="11"/>
      <c r="K25" s="11"/>
      <c r="L25" s="11"/>
    </row>
    <row r="26" spans="1:20">
      <c r="B26" t="s">
        <v>22</v>
      </c>
    </row>
    <row r="29" spans="1:20">
      <c r="C29" t="s">
        <v>26</v>
      </c>
      <c r="D29" t="s">
        <v>26</v>
      </c>
      <c r="E29" t="s">
        <v>26</v>
      </c>
      <c r="F29" t="s">
        <v>27</v>
      </c>
      <c r="G29" t="s">
        <v>27</v>
      </c>
      <c r="H29" t="s">
        <v>27</v>
      </c>
      <c r="I29" t="s">
        <v>28</v>
      </c>
      <c r="J29" t="s">
        <v>28</v>
      </c>
      <c r="K29" t="s">
        <v>28</v>
      </c>
      <c r="L29" t="s">
        <v>25</v>
      </c>
    </row>
    <row r="30" spans="1:20">
      <c r="C30" t="s">
        <v>32</v>
      </c>
      <c r="D30" t="s">
        <v>33</v>
      </c>
      <c r="E30" t="s">
        <v>34</v>
      </c>
      <c r="F30" t="s">
        <v>32</v>
      </c>
      <c r="G30" t="s">
        <v>33</v>
      </c>
      <c r="H30" t="s">
        <v>34</v>
      </c>
      <c r="I30" t="s">
        <v>32</v>
      </c>
      <c r="J30" t="s">
        <v>33</v>
      </c>
      <c r="K30" t="s">
        <v>34</v>
      </c>
    </row>
    <row r="31" spans="1:20">
      <c r="B31" s="4" t="s">
        <v>22</v>
      </c>
      <c r="C31">
        <v>1.6</v>
      </c>
      <c r="D31">
        <v>2.2000000000000002</v>
      </c>
      <c r="E31">
        <v>1.1000000000000001</v>
      </c>
    </row>
    <row r="32" spans="1:20">
      <c r="B32" s="4">
        <v>2004</v>
      </c>
      <c r="F32">
        <v>1.5</v>
      </c>
      <c r="G32">
        <v>2.1</v>
      </c>
      <c r="H32">
        <v>1</v>
      </c>
    </row>
    <row r="33" spans="2:11">
      <c r="B33" s="4" t="s">
        <v>22</v>
      </c>
      <c r="I33">
        <v>2</v>
      </c>
      <c r="J33">
        <v>2.5</v>
      </c>
      <c r="K33">
        <v>1</v>
      </c>
    </row>
    <row r="35" spans="2:11">
      <c r="B35" s="4" t="s">
        <v>22</v>
      </c>
      <c r="C35" s="5">
        <v>1.5999999999999999</v>
      </c>
      <c r="D35" s="5">
        <v>2.2000000000000002</v>
      </c>
      <c r="E35" s="5">
        <v>1.1200000000000001</v>
      </c>
      <c r="F35" s="7"/>
      <c r="G35" s="7"/>
      <c r="H35" s="7"/>
    </row>
    <row r="36" spans="2:11">
      <c r="B36" s="4" t="s">
        <v>3</v>
      </c>
      <c r="C36" s="5"/>
      <c r="D36" s="5"/>
      <c r="E36" s="5"/>
      <c r="F36" s="9">
        <v>1.49</v>
      </c>
      <c r="G36" s="9">
        <v>2.02</v>
      </c>
      <c r="H36" s="9">
        <v>0.95333333333333325</v>
      </c>
      <c r="I36" s="5"/>
      <c r="J36" s="5"/>
      <c r="K36" s="5"/>
    </row>
    <row r="37" spans="2:11">
      <c r="B37" s="4" t="s">
        <v>22</v>
      </c>
      <c r="C37" s="5"/>
      <c r="D37" s="5"/>
      <c r="E37" s="5"/>
      <c r="F37" s="9"/>
      <c r="G37" s="9"/>
      <c r="H37" s="9"/>
      <c r="I37" s="5">
        <v>2.0700000000000003</v>
      </c>
      <c r="J37" s="5">
        <v>2.36</v>
      </c>
      <c r="K37" s="5">
        <v>1.03</v>
      </c>
    </row>
    <row r="38" spans="2:11">
      <c r="C38" s="5"/>
      <c r="D38" s="5"/>
      <c r="E38" s="5"/>
      <c r="F38" s="9"/>
      <c r="G38" s="9"/>
      <c r="H38" s="9"/>
      <c r="I38" s="5"/>
      <c r="J38" s="5"/>
      <c r="K38" s="5"/>
    </row>
    <row r="39" spans="2:11">
      <c r="B39" s="8" t="s">
        <v>22</v>
      </c>
      <c r="C39" s="5">
        <v>1.65</v>
      </c>
      <c r="D39" s="5">
        <v>2.17</v>
      </c>
      <c r="E39" s="5">
        <v>1.1000000000000001</v>
      </c>
      <c r="F39" s="7"/>
      <c r="G39" s="7"/>
      <c r="H39" s="7"/>
    </row>
    <row r="40" spans="2:11">
      <c r="B40" s="4" t="s">
        <v>4</v>
      </c>
      <c r="C40" s="5"/>
      <c r="D40" s="5"/>
      <c r="E40" s="5"/>
      <c r="F40" s="9">
        <v>1.4966666666666666</v>
      </c>
      <c r="G40" s="9">
        <v>1.9799999999999998</v>
      </c>
      <c r="H40" s="9">
        <v>1.0133333333333332</v>
      </c>
      <c r="I40" s="5"/>
      <c r="J40" s="5"/>
      <c r="K40" s="5"/>
    </row>
    <row r="41" spans="2:11">
      <c r="B41" s="4"/>
      <c r="C41" s="5"/>
      <c r="D41" s="5"/>
      <c r="E41" s="5"/>
      <c r="F41" s="9"/>
      <c r="G41" s="9"/>
      <c r="H41" s="9"/>
      <c r="I41" s="5">
        <v>2.06</v>
      </c>
      <c r="J41" s="5">
        <v>2.34</v>
      </c>
      <c r="K41" s="5">
        <v>1.04</v>
      </c>
    </row>
    <row r="42" spans="2:11">
      <c r="C42" s="5"/>
      <c r="D42" s="5"/>
      <c r="E42" s="5"/>
      <c r="F42" s="9"/>
      <c r="G42" s="9"/>
      <c r="H42" s="9"/>
      <c r="I42" s="5"/>
      <c r="J42" s="5"/>
      <c r="K42" s="5"/>
    </row>
    <row r="43" spans="2:11">
      <c r="B43" s="4" t="s">
        <v>22</v>
      </c>
      <c r="C43" s="5">
        <v>1.66</v>
      </c>
      <c r="D43" s="5">
        <v>2.17</v>
      </c>
      <c r="E43" s="5">
        <v>1.1100000000000001</v>
      </c>
      <c r="F43" s="7"/>
      <c r="G43" s="7"/>
      <c r="H43" s="7"/>
    </row>
    <row r="44" spans="2:11">
      <c r="B44" s="4" t="s">
        <v>5</v>
      </c>
      <c r="C44" s="5"/>
      <c r="D44" s="5"/>
      <c r="E44" s="5"/>
      <c r="F44" s="9">
        <v>1.4300000000000002</v>
      </c>
      <c r="G44" s="9">
        <v>1.8466666666666665</v>
      </c>
      <c r="H44" s="9">
        <v>0.91666666666666663</v>
      </c>
      <c r="I44" s="5"/>
      <c r="J44" s="5"/>
      <c r="K44" s="5"/>
    </row>
    <row r="45" spans="2:11">
      <c r="B45" s="4"/>
      <c r="C45" s="5"/>
      <c r="D45" s="5"/>
      <c r="E45" s="5"/>
      <c r="F45" s="9"/>
      <c r="G45" s="9"/>
      <c r="H45" s="9"/>
      <c r="I45" s="5">
        <v>1.92</v>
      </c>
      <c r="J45" s="5">
        <v>2.33</v>
      </c>
      <c r="K45" s="5">
        <v>1.04</v>
      </c>
    </row>
    <row r="46" spans="2:11">
      <c r="C46" s="5"/>
      <c r="D46" s="5"/>
      <c r="E46" s="5"/>
      <c r="F46" s="9"/>
      <c r="G46" s="9"/>
      <c r="H46" s="9"/>
      <c r="I46" s="5"/>
      <c r="J46" s="5"/>
      <c r="K46" s="5"/>
    </row>
    <row r="47" spans="2:11">
      <c r="B47" s="4" t="s">
        <v>22</v>
      </c>
      <c r="C47" s="5">
        <v>1.69</v>
      </c>
      <c r="D47" s="5">
        <v>2.2200000000000002</v>
      </c>
      <c r="E47" s="5">
        <v>1.1399999999999999</v>
      </c>
      <c r="F47" s="7"/>
      <c r="G47" s="7"/>
      <c r="H47" s="7"/>
    </row>
    <row r="48" spans="2:11">
      <c r="B48" s="4" t="s">
        <v>6</v>
      </c>
      <c r="C48" s="5"/>
      <c r="D48" s="5"/>
      <c r="E48" s="5"/>
      <c r="F48" s="9">
        <v>1.4666666666666668</v>
      </c>
      <c r="G48" s="9">
        <v>1.8199999999999996</v>
      </c>
      <c r="H48" s="9">
        <v>0.91666666666666663</v>
      </c>
      <c r="I48" s="5"/>
      <c r="J48" s="5"/>
      <c r="K48" s="5"/>
    </row>
    <row r="49" spans="2:11">
      <c r="B49" s="4"/>
      <c r="C49" s="5"/>
      <c r="D49" s="5"/>
      <c r="E49" s="5"/>
      <c r="F49" s="9"/>
      <c r="G49" s="9"/>
      <c r="H49" s="9"/>
      <c r="I49" s="5">
        <v>1.8199999999999998</v>
      </c>
      <c r="J49" s="5">
        <v>2.25</v>
      </c>
      <c r="K49" s="5">
        <v>1.02</v>
      </c>
    </row>
    <row r="50" spans="2:11">
      <c r="C50" s="5"/>
      <c r="D50" s="5"/>
      <c r="E50" s="5"/>
      <c r="F50" s="9"/>
      <c r="G50" s="9"/>
      <c r="H50" s="9"/>
      <c r="I50" s="5"/>
      <c r="J50" s="5"/>
      <c r="K50" s="5"/>
    </row>
    <row r="51" spans="2:11">
      <c r="B51" s="4" t="s">
        <v>22</v>
      </c>
      <c r="C51" s="5">
        <v>1.8</v>
      </c>
      <c r="D51" s="5">
        <v>2.39</v>
      </c>
      <c r="E51" s="5">
        <v>1.21</v>
      </c>
      <c r="F51" s="7"/>
      <c r="G51" s="7"/>
      <c r="H51" s="7"/>
    </row>
    <row r="52" spans="2:11">
      <c r="B52" s="4" t="s">
        <v>7</v>
      </c>
      <c r="C52" s="5"/>
      <c r="D52" s="5"/>
      <c r="E52" s="5"/>
      <c r="F52" s="9">
        <v>1.58</v>
      </c>
      <c r="G52" s="9">
        <v>1.97</v>
      </c>
      <c r="H52" s="9">
        <v>0.96333333333333337</v>
      </c>
      <c r="I52" s="5"/>
      <c r="J52" s="5"/>
      <c r="K52" s="5"/>
    </row>
    <row r="53" spans="2:11">
      <c r="B53" s="4"/>
      <c r="C53" s="5"/>
      <c r="D53" s="5"/>
      <c r="E53" s="5"/>
      <c r="F53" s="9"/>
      <c r="G53" s="9"/>
      <c r="H53" s="9"/>
      <c r="I53" s="5">
        <v>1.77</v>
      </c>
      <c r="J53" s="5">
        <v>2.2200000000000002</v>
      </c>
      <c r="K53" s="5">
        <v>1.1299999999999999</v>
      </c>
    </row>
    <row r="54" spans="2:11">
      <c r="C54" s="5"/>
      <c r="D54" s="5"/>
      <c r="E54" s="5"/>
      <c r="F54" s="9"/>
      <c r="G54" s="9"/>
      <c r="H54" s="9"/>
      <c r="I54" s="5"/>
      <c r="J54" s="5"/>
      <c r="K54" s="5"/>
    </row>
    <row r="55" spans="2:11">
      <c r="B55" s="4" t="s">
        <v>22</v>
      </c>
      <c r="C55" s="5">
        <v>1.79</v>
      </c>
      <c r="D55" s="5">
        <v>2.37</v>
      </c>
      <c r="E55" s="5">
        <v>1.25</v>
      </c>
      <c r="F55" s="7"/>
      <c r="G55" s="7"/>
      <c r="H55" s="7"/>
    </row>
    <row r="56" spans="2:11">
      <c r="B56" s="4" t="s">
        <v>8</v>
      </c>
      <c r="C56" s="5"/>
      <c r="D56" s="5"/>
      <c r="E56" s="5"/>
      <c r="F56" s="9">
        <v>1.6166666666666667</v>
      </c>
      <c r="G56" s="9">
        <v>1.9433333333333334</v>
      </c>
      <c r="H56" s="9">
        <v>0.98999999999999988</v>
      </c>
      <c r="I56" s="5"/>
      <c r="J56" s="5"/>
      <c r="K56" s="5"/>
    </row>
    <row r="57" spans="2:11">
      <c r="B57" s="4"/>
      <c r="C57" s="5"/>
      <c r="D57" s="5"/>
      <c r="E57" s="5"/>
      <c r="F57" s="9"/>
      <c r="G57" s="9"/>
      <c r="H57" s="9"/>
      <c r="I57" s="5">
        <v>1.8399999999999999</v>
      </c>
      <c r="J57" s="5">
        <v>2.0699999999999998</v>
      </c>
      <c r="K57" s="5">
        <v>0.98</v>
      </c>
    </row>
    <row r="58" spans="2:11">
      <c r="C58" s="5"/>
      <c r="D58" s="5"/>
      <c r="E58" s="5"/>
      <c r="F58" s="9"/>
      <c r="G58" s="9"/>
      <c r="H58" s="9"/>
      <c r="I58" s="5"/>
      <c r="J58" s="5"/>
      <c r="K58" s="5"/>
    </row>
    <row r="59" spans="2:11">
      <c r="B59" s="4" t="s">
        <v>22</v>
      </c>
      <c r="C59" s="5">
        <v>1.7599999999999998</v>
      </c>
      <c r="D59" s="5">
        <v>2.23</v>
      </c>
      <c r="E59" s="5">
        <v>1.27</v>
      </c>
      <c r="F59" s="7"/>
      <c r="G59" s="7"/>
      <c r="H59" s="7"/>
    </row>
    <row r="60" spans="2:11">
      <c r="B60" s="4" t="s">
        <v>9</v>
      </c>
      <c r="C60" s="5"/>
      <c r="D60" s="5"/>
      <c r="E60" s="5"/>
      <c r="F60" s="9">
        <v>1.5833333333333335</v>
      </c>
      <c r="G60" s="9">
        <v>1.843333333333333</v>
      </c>
      <c r="H60" s="9">
        <v>1.08</v>
      </c>
      <c r="I60" s="5"/>
      <c r="J60" s="5"/>
      <c r="K60" s="5"/>
    </row>
    <row r="61" spans="2:11">
      <c r="B61" s="4"/>
      <c r="C61" s="5"/>
      <c r="D61" s="5"/>
      <c r="E61" s="5"/>
      <c r="F61" s="9"/>
      <c r="G61" s="9"/>
      <c r="H61" s="9"/>
      <c r="I61" s="5">
        <v>1.65</v>
      </c>
      <c r="J61" s="5">
        <v>1.96</v>
      </c>
      <c r="K61" s="5">
        <v>1.1000000000000001</v>
      </c>
    </row>
    <row r="62" spans="2:11">
      <c r="C62" s="5"/>
      <c r="D62" s="5"/>
      <c r="E62" s="5"/>
      <c r="F62" s="9"/>
      <c r="G62" s="9"/>
      <c r="H62" s="9"/>
      <c r="I62" s="5"/>
      <c r="J62" s="5"/>
      <c r="K62" s="5"/>
    </row>
    <row r="63" spans="2:11">
      <c r="B63" s="4" t="s">
        <v>22</v>
      </c>
      <c r="C63">
        <v>1.68</v>
      </c>
      <c r="D63">
        <v>2.2000000000000002</v>
      </c>
      <c r="E63">
        <v>1.2100000000000002</v>
      </c>
      <c r="F63" s="7"/>
      <c r="G63" s="7"/>
      <c r="H63" s="7"/>
    </row>
    <row r="64" spans="2:11">
      <c r="B64" s="4" t="s">
        <v>10</v>
      </c>
      <c r="C64" s="5"/>
      <c r="D64" s="5"/>
      <c r="E64" s="5"/>
      <c r="F64" s="5">
        <v>1.5066666666666668</v>
      </c>
      <c r="G64" s="5">
        <v>1.8250000000000002</v>
      </c>
      <c r="H64" s="5">
        <v>1.1000000000000001</v>
      </c>
      <c r="I64" s="5"/>
      <c r="J64" s="5"/>
      <c r="K64" s="5"/>
    </row>
    <row r="65" spans="2:11">
      <c r="B65" s="4"/>
      <c r="C65" s="5"/>
      <c r="D65" s="5"/>
      <c r="E65" s="5"/>
      <c r="F65" s="9"/>
      <c r="G65" s="9"/>
      <c r="H65" s="9"/>
      <c r="I65" s="5">
        <v>1.4</v>
      </c>
      <c r="J65" s="5">
        <v>1.86</v>
      </c>
      <c r="K65" s="5">
        <v>0.82</v>
      </c>
    </row>
    <row r="66" spans="2:11">
      <c r="C66" s="5"/>
      <c r="D66" s="5"/>
      <c r="E66" s="5"/>
      <c r="F66" s="9"/>
      <c r="G66" s="9"/>
      <c r="H66" s="9"/>
      <c r="I66" s="5"/>
      <c r="J66" s="5"/>
      <c r="K66" s="5"/>
    </row>
    <row r="67" spans="2:11">
      <c r="B67" s="4" t="s">
        <v>22</v>
      </c>
      <c r="C67">
        <v>1.67</v>
      </c>
      <c r="D67">
        <v>2.19</v>
      </c>
      <c r="E67">
        <v>1.28</v>
      </c>
      <c r="F67" s="7"/>
      <c r="G67" s="7"/>
      <c r="H67" s="7"/>
    </row>
    <row r="68" spans="2:11">
      <c r="B68" s="4" t="s">
        <v>11</v>
      </c>
      <c r="F68" s="5">
        <v>1.5333333333333332</v>
      </c>
      <c r="G68" s="5">
        <v>1.75</v>
      </c>
      <c r="H68" s="5">
        <v>1.0199999999999998</v>
      </c>
    </row>
    <row r="69" spans="2:11">
      <c r="B69" s="4"/>
      <c r="F69" s="7"/>
      <c r="G69" s="7"/>
      <c r="H69" s="7"/>
      <c r="I69" s="5">
        <v>1.52</v>
      </c>
      <c r="J69" s="5">
        <v>1.56</v>
      </c>
      <c r="K69" s="5">
        <v>0.9</v>
      </c>
    </row>
    <row r="70" spans="2:11">
      <c r="F70" s="7"/>
      <c r="G70" s="7"/>
      <c r="H70" s="7"/>
    </row>
    <row r="71" spans="2:11">
      <c r="B71" s="4" t="s">
        <v>22</v>
      </c>
      <c r="C71">
        <v>1.7</v>
      </c>
      <c r="D71">
        <v>2.2000000000000002</v>
      </c>
      <c r="E71">
        <v>1.27</v>
      </c>
    </row>
    <row r="72" spans="2:11">
      <c r="B72" s="4">
        <v>2014</v>
      </c>
      <c r="F72" s="5">
        <v>1.58</v>
      </c>
      <c r="G72" s="5">
        <v>1.7133333333333334</v>
      </c>
      <c r="H72" s="5">
        <v>0.98333333333333339</v>
      </c>
    </row>
    <row r="73" spans="2:11">
      <c r="B73" s="4"/>
      <c r="I73" s="13">
        <f>0.58+0.65</f>
        <v>1.23</v>
      </c>
      <c r="J73" s="5">
        <v>2.2399999999999998</v>
      </c>
      <c r="K73" s="5">
        <v>0.77</v>
      </c>
    </row>
  </sheetData>
  <mergeCells count="3">
    <mergeCell ref="A14:A17"/>
    <mergeCell ref="A18:A21"/>
    <mergeCell ref="A22:A25"/>
  </mergeCells>
  <hyperlinks>
    <hyperlink ref="F1" location="Tartalom!A1" display="Tartal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8"/>
  <dimension ref="A1:N70"/>
  <sheetViews>
    <sheetView workbookViewId="0">
      <selection activeCell="B2" sqref="B2"/>
    </sheetView>
  </sheetViews>
  <sheetFormatPr defaultRowHeight="15"/>
  <cols>
    <col min="1" max="1" width="12.5" style="19" bestFit="1" customWidth="1"/>
    <col min="2" max="2" width="15.5" style="19" customWidth="1"/>
    <col min="3" max="3" width="16.125" style="19" bestFit="1" customWidth="1"/>
    <col min="4" max="16" width="9" style="19"/>
    <col min="17" max="17" width="12.75" style="19" bestFit="1" customWidth="1"/>
    <col min="18" max="16384" width="9" style="19"/>
  </cols>
  <sheetData>
    <row r="1" spans="1:5">
      <c r="A1" s="15" t="s">
        <v>15</v>
      </c>
      <c r="B1" s="18" t="s">
        <v>46</v>
      </c>
    </row>
    <row r="2" spans="1:5">
      <c r="A2" s="15" t="s">
        <v>41</v>
      </c>
      <c r="B2" s="70" t="s">
        <v>164</v>
      </c>
    </row>
    <row r="3" spans="1:5">
      <c r="A3" s="16" t="s">
        <v>16</v>
      </c>
    </row>
    <row r="4" spans="1:5">
      <c r="A4" s="16" t="s">
        <v>42</v>
      </c>
    </row>
    <row r="5" spans="1:5">
      <c r="A5" s="15" t="s">
        <v>17</v>
      </c>
      <c r="B5" s="19" t="s">
        <v>21</v>
      </c>
    </row>
    <row r="6" spans="1:5">
      <c r="A6" s="15" t="s">
        <v>43</v>
      </c>
      <c r="B6" s="58" t="s">
        <v>21</v>
      </c>
    </row>
    <row r="12" spans="1:5" s="10" customFormat="1">
      <c r="A12" s="30"/>
      <c r="B12" s="30" t="s">
        <v>146</v>
      </c>
      <c r="C12" s="30" t="s">
        <v>147</v>
      </c>
    </row>
    <row r="13" spans="1:5">
      <c r="A13" s="48" t="s">
        <v>61</v>
      </c>
      <c r="B13" s="48">
        <v>27.299999999999997</v>
      </c>
      <c r="C13" s="48">
        <v>35.599999999999994</v>
      </c>
      <c r="E13" s="10"/>
    </row>
    <row r="14" spans="1:5" s="10" customFormat="1">
      <c r="A14" s="51" t="s">
        <v>74</v>
      </c>
      <c r="B14" s="51">
        <v>36.799999999999997</v>
      </c>
      <c r="C14" s="51">
        <v>57.7</v>
      </c>
    </row>
    <row r="15" spans="1:5">
      <c r="A15" s="48" t="s">
        <v>112</v>
      </c>
      <c r="B15" s="48">
        <v>38.9</v>
      </c>
      <c r="C15" s="48">
        <v>52.4</v>
      </c>
      <c r="E15" s="10"/>
    </row>
    <row r="16" spans="1:5">
      <c r="A16" s="48" t="s">
        <v>86</v>
      </c>
      <c r="B16" s="48">
        <v>51.1</v>
      </c>
      <c r="C16" s="48">
        <v>60.6</v>
      </c>
      <c r="E16" s="10"/>
    </row>
    <row r="17" spans="1:5">
      <c r="A17" s="48" t="s">
        <v>19</v>
      </c>
      <c r="B17" s="48">
        <v>57.9</v>
      </c>
      <c r="C17" s="48">
        <v>68.5</v>
      </c>
      <c r="E17" s="10"/>
    </row>
    <row r="18" spans="1:5">
      <c r="A18" s="48" t="s">
        <v>143</v>
      </c>
      <c r="B18" s="48">
        <v>58.1</v>
      </c>
      <c r="C18" s="48">
        <v>79.099999999999994</v>
      </c>
      <c r="E18" s="10"/>
    </row>
    <row r="19" spans="1:5">
      <c r="A19" s="48" t="s">
        <v>71</v>
      </c>
      <c r="B19" s="48">
        <v>58.5</v>
      </c>
      <c r="C19" s="48">
        <v>76.400000000000006</v>
      </c>
      <c r="E19" s="10"/>
    </row>
    <row r="20" spans="1:5">
      <c r="A20" s="48" t="s">
        <v>89</v>
      </c>
      <c r="B20" s="48">
        <v>58.8</v>
      </c>
      <c r="C20" s="48">
        <v>69.8</v>
      </c>
      <c r="E20" s="10"/>
    </row>
    <row r="21" spans="1:5">
      <c r="A21" s="48" t="s">
        <v>82</v>
      </c>
      <c r="B21" s="48">
        <v>59.9</v>
      </c>
      <c r="C21" s="48">
        <v>77.599999999999994</v>
      </c>
      <c r="E21" s="10"/>
    </row>
    <row r="22" spans="1:5">
      <c r="A22" s="48" t="s">
        <v>63</v>
      </c>
      <c r="B22" s="48">
        <v>61.9</v>
      </c>
      <c r="C22" s="48">
        <v>77.7</v>
      </c>
      <c r="E22" s="10"/>
    </row>
    <row r="23" spans="1:5" s="10" customFormat="1">
      <c r="A23" s="51" t="s">
        <v>91</v>
      </c>
      <c r="B23" s="51">
        <v>65.7</v>
      </c>
      <c r="C23" s="51">
        <v>77.099999999999994</v>
      </c>
    </row>
    <row r="24" spans="1:5">
      <c r="A24" s="48" t="s">
        <v>66</v>
      </c>
      <c r="B24" s="48">
        <v>69.099999999999994</v>
      </c>
      <c r="C24" s="48">
        <v>81.5</v>
      </c>
      <c r="E24" s="10"/>
    </row>
    <row r="25" spans="1:5" s="10" customFormat="1">
      <c r="A25" s="51" t="s">
        <v>90</v>
      </c>
      <c r="B25" s="51">
        <v>72.100000000000009</v>
      </c>
      <c r="C25" s="51">
        <v>83.1</v>
      </c>
    </row>
    <row r="26" spans="1:5">
      <c r="A26" s="48" t="s">
        <v>69</v>
      </c>
      <c r="B26" s="48">
        <v>78.099999999999994</v>
      </c>
      <c r="C26" s="48">
        <v>88.1</v>
      </c>
      <c r="E26" s="10"/>
    </row>
    <row r="27" spans="1:5">
      <c r="A27" s="67" t="s">
        <v>84</v>
      </c>
      <c r="B27" s="48">
        <v>78.5</v>
      </c>
      <c r="C27" s="48">
        <v>88.5</v>
      </c>
      <c r="E27" s="10"/>
    </row>
    <row r="28" spans="1:5">
      <c r="A28" s="48" t="s">
        <v>111</v>
      </c>
      <c r="B28" s="48">
        <v>83.9</v>
      </c>
      <c r="C28" s="48">
        <v>95.2</v>
      </c>
      <c r="E28" s="10"/>
    </row>
    <row r="29" spans="1:5">
      <c r="A29" s="48" t="s">
        <v>125</v>
      </c>
      <c r="B29" s="48">
        <v>85.3</v>
      </c>
      <c r="C29" s="48">
        <v>90.1</v>
      </c>
      <c r="E29" s="10"/>
    </row>
    <row r="30" spans="1:5">
      <c r="A30" s="48" t="s">
        <v>145</v>
      </c>
      <c r="B30" s="48">
        <v>85.5</v>
      </c>
      <c r="C30" s="48">
        <v>91.4</v>
      </c>
      <c r="E30" s="10"/>
    </row>
    <row r="31" spans="1:5">
      <c r="A31" s="48" t="s">
        <v>75</v>
      </c>
      <c r="B31" s="48">
        <v>86.1</v>
      </c>
      <c r="C31" s="48">
        <v>88.9</v>
      </c>
      <c r="E31" s="10"/>
    </row>
    <row r="32" spans="1:5">
      <c r="A32" s="48" t="s">
        <v>144</v>
      </c>
      <c r="B32" s="48">
        <v>89.1</v>
      </c>
      <c r="C32" s="48">
        <v>92.6</v>
      </c>
      <c r="E32" s="10"/>
    </row>
    <row r="33" spans="1:5">
      <c r="A33" s="48" t="s">
        <v>65</v>
      </c>
      <c r="B33" s="48">
        <v>91.8</v>
      </c>
      <c r="C33" s="48"/>
      <c r="E33" s="10"/>
    </row>
    <row r="34" spans="1:5">
      <c r="A34" s="48" t="s">
        <v>83</v>
      </c>
      <c r="B34" s="48">
        <v>91.8</v>
      </c>
      <c r="C34" s="48">
        <v>92.6</v>
      </c>
      <c r="E34" s="10"/>
    </row>
    <row r="35" spans="1:5">
      <c r="A35" s="48" t="s">
        <v>77</v>
      </c>
      <c r="B35" s="48">
        <v>92.4</v>
      </c>
      <c r="C35" s="48">
        <v>96.5</v>
      </c>
      <c r="E35" s="10"/>
    </row>
    <row r="36" spans="1:5">
      <c r="A36" s="48" t="s">
        <v>87</v>
      </c>
      <c r="B36" s="48">
        <v>94.1</v>
      </c>
      <c r="C36" s="48">
        <v>97</v>
      </c>
      <c r="E36" s="10"/>
    </row>
    <row r="37" spans="1:5">
      <c r="A37" s="48" t="s">
        <v>79</v>
      </c>
      <c r="B37" s="48">
        <v>94.9</v>
      </c>
      <c r="C37" s="48">
        <v>96.3</v>
      </c>
      <c r="E37" s="10"/>
    </row>
    <row r="38" spans="1:5">
      <c r="A38" s="48" t="s">
        <v>72</v>
      </c>
      <c r="B38" s="48">
        <v>97.3</v>
      </c>
      <c r="C38" s="48">
        <v>95.5</v>
      </c>
      <c r="E38" s="10"/>
    </row>
    <row r="39" spans="1:5">
      <c r="A39" s="48" t="s">
        <v>67</v>
      </c>
      <c r="B39" s="48">
        <v>98.9</v>
      </c>
      <c r="C39" s="48"/>
      <c r="E39" s="10"/>
    </row>
    <row r="40" spans="1:5">
      <c r="E40" s="10"/>
    </row>
    <row r="68" spans="12:14">
      <c r="L68" s="49"/>
      <c r="M68" s="49"/>
      <c r="N68" s="49"/>
    </row>
    <row r="69" spans="12:14">
      <c r="L69" s="50"/>
      <c r="M69" s="49"/>
      <c r="N69" s="49"/>
    </row>
    <row r="70" spans="12:14">
      <c r="L70" s="49"/>
      <c r="M70" s="49"/>
      <c r="N70" s="49"/>
    </row>
  </sheetData>
  <sortState ref="K41:N70">
    <sortCondition ref="M41:M7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4"/>
  <dimension ref="A1:J23"/>
  <sheetViews>
    <sheetView workbookViewId="0">
      <selection activeCell="B2" sqref="B2"/>
    </sheetView>
  </sheetViews>
  <sheetFormatPr defaultRowHeight="15"/>
  <cols>
    <col min="1" max="1" width="12.25" style="19" bestFit="1" customWidth="1"/>
    <col min="2" max="2" width="11" style="19" customWidth="1"/>
    <col min="3" max="3" width="12.5" style="19" bestFit="1" customWidth="1"/>
    <col min="4" max="4" width="6.25" style="19" bestFit="1" customWidth="1"/>
    <col min="5" max="5" width="7.25" style="19" bestFit="1" customWidth="1"/>
    <col min="6" max="7" width="9.375" style="19" bestFit="1" customWidth="1"/>
    <col min="8" max="8" width="4.875" style="19" bestFit="1" customWidth="1"/>
    <col min="9" max="9" width="4.125" style="19" bestFit="1" customWidth="1"/>
    <col min="10" max="10" width="11.25" style="19" bestFit="1" customWidth="1"/>
    <col min="11" max="16384" width="9" style="19"/>
  </cols>
  <sheetData>
    <row r="1" spans="1:10">
      <c r="A1" s="15" t="s">
        <v>15</v>
      </c>
      <c r="B1" s="62" t="s">
        <v>54</v>
      </c>
    </row>
    <row r="2" spans="1:10">
      <c r="A2" s="15" t="s">
        <v>41</v>
      </c>
      <c r="B2" s="71" t="s">
        <v>165</v>
      </c>
    </row>
    <row r="3" spans="1:10">
      <c r="A3" s="16" t="s">
        <v>16</v>
      </c>
      <c r="B3" s="58" t="s">
        <v>47</v>
      </c>
    </row>
    <row r="4" spans="1:10">
      <c r="A4" s="16" t="s">
        <v>42</v>
      </c>
      <c r="B4" s="58" t="s">
        <v>148</v>
      </c>
    </row>
    <row r="5" spans="1:10">
      <c r="A5" s="15" t="s">
        <v>17</v>
      </c>
      <c r="B5" s="18" t="s">
        <v>21</v>
      </c>
    </row>
    <row r="6" spans="1:10">
      <c r="A6" s="15" t="s">
        <v>43</v>
      </c>
      <c r="B6" s="18" t="s">
        <v>21</v>
      </c>
    </row>
    <row r="12" spans="1:10">
      <c r="A12" s="32"/>
      <c r="B12" s="60" t="s">
        <v>74</v>
      </c>
      <c r="C12" s="60" t="s">
        <v>66</v>
      </c>
      <c r="D12" s="60" t="s">
        <v>63</v>
      </c>
      <c r="E12" s="60" t="s">
        <v>125</v>
      </c>
      <c r="F12" s="60" t="s">
        <v>91</v>
      </c>
      <c r="G12" s="60" t="s">
        <v>90</v>
      </c>
      <c r="H12" s="33" t="s">
        <v>1</v>
      </c>
      <c r="I12" s="33" t="s">
        <v>2</v>
      </c>
      <c r="J12" s="60" t="s">
        <v>126</v>
      </c>
    </row>
    <row r="13" spans="1:10">
      <c r="A13" s="34">
        <v>2006</v>
      </c>
      <c r="B13" s="35">
        <v>4</v>
      </c>
      <c r="C13" s="35">
        <v>5.8</v>
      </c>
      <c r="D13" s="35">
        <v>4.7</v>
      </c>
      <c r="E13" s="35">
        <v>4.3</v>
      </c>
      <c r="F13" s="35">
        <v>9.6</v>
      </c>
      <c r="G13" s="35">
        <v>4.9333333333333336</v>
      </c>
      <c r="H13" s="35">
        <f t="shared" ref="H13:H23" si="0">MAX(C13:E13)</f>
        <v>5.8</v>
      </c>
      <c r="I13" s="35">
        <f t="shared" ref="I13:I23" si="1">MIN(C13:E13)</f>
        <v>4.3</v>
      </c>
      <c r="J13" s="35">
        <f t="shared" ref="J13:J23" si="2">H13-I13</f>
        <v>1.5</v>
      </c>
    </row>
    <row r="14" spans="1:10">
      <c r="A14" s="34">
        <v>2007</v>
      </c>
      <c r="B14" s="35">
        <v>3.9</v>
      </c>
      <c r="C14" s="35">
        <v>6</v>
      </c>
      <c r="D14" s="35">
        <v>5.0999999999999996</v>
      </c>
      <c r="E14" s="35">
        <v>4.0999999999999996</v>
      </c>
      <c r="F14" s="35">
        <v>9.4</v>
      </c>
      <c r="G14" s="35">
        <v>5.0666666666666664</v>
      </c>
      <c r="H14" s="35">
        <f t="shared" si="0"/>
        <v>6</v>
      </c>
      <c r="I14" s="35">
        <f t="shared" si="1"/>
        <v>4.0999999999999996</v>
      </c>
      <c r="J14" s="35">
        <f t="shared" si="2"/>
        <v>1.9000000000000004</v>
      </c>
    </row>
    <row r="15" spans="1:10">
      <c r="A15" s="34">
        <v>2008</v>
      </c>
      <c r="B15" s="35">
        <v>3.4</v>
      </c>
      <c r="C15" s="35">
        <v>8</v>
      </c>
      <c r="D15" s="35">
        <v>4.7</v>
      </c>
      <c r="E15" s="35">
        <v>3.6</v>
      </c>
      <c r="F15" s="35">
        <v>9.5</v>
      </c>
      <c r="G15" s="35">
        <v>5.4333333333333336</v>
      </c>
      <c r="H15" s="35">
        <f t="shared" si="0"/>
        <v>8</v>
      </c>
      <c r="I15" s="35">
        <f t="shared" si="1"/>
        <v>3.6</v>
      </c>
      <c r="J15" s="35">
        <f t="shared" si="2"/>
        <v>4.4000000000000004</v>
      </c>
    </row>
    <row r="16" spans="1:10">
      <c r="A16" s="34">
        <v>2009</v>
      </c>
      <c r="B16" s="35">
        <v>3</v>
      </c>
      <c r="C16" s="35">
        <v>7.1</v>
      </c>
      <c r="D16" s="35">
        <v>4.7</v>
      </c>
      <c r="E16" s="35">
        <v>3.1</v>
      </c>
      <c r="F16" s="35">
        <v>9.5</v>
      </c>
      <c r="G16" s="35">
        <v>4.9666666666666668</v>
      </c>
      <c r="H16" s="35">
        <f t="shared" si="0"/>
        <v>7.1</v>
      </c>
      <c r="I16" s="35">
        <f t="shared" si="1"/>
        <v>3.1</v>
      </c>
      <c r="J16" s="35">
        <f t="shared" si="2"/>
        <v>3.9999999999999996</v>
      </c>
    </row>
    <row r="17" spans="1:10">
      <c r="A17" s="34">
        <v>2010</v>
      </c>
      <c r="B17" s="57">
        <v>3</v>
      </c>
      <c r="C17" s="57">
        <v>7.8</v>
      </c>
      <c r="D17" s="57">
        <v>5.2</v>
      </c>
      <c r="E17" s="57">
        <v>3.1</v>
      </c>
      <c r="F17" s="57">
        <v>9.3000000000000007</v>
      </c>
      <c r="G17" s="35">
        <v>5.3666666666666671</v>
      </c>
      <c r="H17" s="35">
        <f t="shared" si="0"/>
        <v>7.8</v>
      </c>
      <c r="I17" s="35">
        <f t="shared" si="1"/>
        <v>3.1</v>
      </c>
      <c r="J17" s="35">
        <f t="shared" si="2"/>
        <v>4.6999999999999993</v>
      </c>
    </row>
    <row r="18" spans="1:10">
      <c r="A18" s="34">
        <v>2011</v>
      </c>
      <c r="B18" s="57">
        <v>3</v>
      </c>
      <c r="C18" s="57">
        <v>11.6</v>
      </c>
      <c r="D18" s="57">
        <v>4.4000000000000004</v>
      </c>
      <c r="E18" s="57">
        <v>4.0999999999999996</v>
      </c>
      <c r="F18" s="57">
        <v>9.1</v>
      </c>
      <c r="G18" s="35">
        <v>6.7</v>
      </c>
      <c r="H18" s="35">
        <f t="shared" si="0"/>
        <v>11.6</v>
      </c>
      <c r="I18" s="35">
        <f t="shared" si="1"/>
        <v>4.0999999999999996</v>
      </c>
      <c r="J18" s="35">
        <f t="shared" si="2"/>
        <v>7.5</v>
      </c>
    </row>
    <row r="19" spans="1:10">
      <c r="A19" s="34">
        <v>2012</v>
      </c>
      <c r="B19" s="57">
        <v>2.9</v>
      </c>
      <c r="C19" s="57">
        <v>11.1</v>
      </c>
      <c r="D19" s="57">
        <v>4.5</v>
      </c>
      <c r="E19" s="57">
        <v>3.2</v>
      </c>
      <c r="F19" s="57">
        <v>9.1999999999999993</v>
      </c>
      <c r="G19" s="35">
        <v>6.2666666666666666</v>
      </c>
      <c r="H19" s="35">
        <f t="shared" si="0"/>
        <v>11.1</v>
      </c>
      <c r="I19" s="35">
        <f t="shared" si="1"/>
        <v>3.2</v>
      </c>
      <c r="J19" s="35">
        <f t="shared" si="2"/>
        <v>7.8999999999999995</v>
      </c>
    </row>
    <row r="20" spans="1:10">
      <c r="A20" s="34">
        <v>2013</v>
      </c>
      <c r="B20" s="57">
        <v>3.2</v>
      </c>
      <c r="C20" s="57">
        <v>10</v>
      </c>
      <c r="D20" s="57">
        <v>4.3</v>
      </c>
      <c r="E20" s="57">
        <v>3.1</v>
      </c>
      <c r="F20" s="57">
        <v>10.7</v>
      </c>
      <c r="G20" s="35">
        <v>5.8000000000000007</v>
      </c>
      <c r="H20" s="35">
        <f t="shared" si="0"/>
        <v>10</v>
      </c>
      <c r="I20" s="35">
        <f t="shared" si="1"/>
        <v>3.1</v>
      </c>
      <c r="J20" s="35">
        <f t="shared" si="2"/>
        <v>6.9</v>
      </c>
    </row>
    <row r="21" spans="1:10">
      <c r="A21" s="34">
        <v>2014</v>
      </c>
      <c r="B21" s="57">
        <v>3.3</v>
      </c>
      <c r="C21" s="57">
        <v>9.6</v>
      </c>
      <c r="D21" s="57">
        <v>4</v>
      </c>
      <c r="E21" s="57">
        <v>3.1</v>
      </c>
      <c r="F21" s="57">
        <v>10.8</v>
      </c>
      <c r="G21" s="35">
        <v>5.5666666666666664</v>
      </c>
      <c r="H21" s="35">
        <f t="shared" si="0"/>
        <v>9.6</v>
      </c>
      <c r="I21" s="35">
        <f t="shared" si="1"/>
        <v>3.1</v>
      </c>
      <c r="J21" s="35">
        <f t="shared" si="2"/>
        <v>6.5</v>
      </c>
    </row>
    <row r="22" spans="1:10">
      <c r="A22" s="34">
        <v>2015</v>
      </c>
      <c r="B22" s="57">
        <v>7.1</v>
      </c>
      <c r="C22" s="57">
        <v>8.5</v>
      </c>
      <c r="D22" s="57">
        <v>3.5</v>
      </c>
      <c r="E22" s="57">
        <v>3.1</v>
      </c>
      <c r="F22" s="57">
        <v>10.7</v>
      </c>
      <c r="G22" s="35">
        <v>5.0333333333333332</v>
      </c>
      <c r="H22" s="35">
        <f t="shared" si="0"/>
        <v>8.5</v>
      </c>
      <c r="I22" s="35">
        <f t="shared" si="1"/>
        <v>3.1</v>
      </c>
      <c r="J22" s="35">
        <f t="shared" si="2"/>
        <v>5.4</v>
      </c>
    </row>
    <row r="23" spans="1:10">
      <c r="A23" s="36">
        <v>2016</v>
      </c>
      <c r="B23" s="57">
        <v>6.3</v>
      </c>
      <c r="C23" s="57">
        <v>8.8000000000000007</v>
      </c>
      <c r="D23" s="57">
        <v>3.7</v>
      </c>
      <c r="E23" s="57">
        <v>2.9</v>
      </c>
      <c r="F23" s="57">
        <v>10.8</v>
      </c>
      <c r="G23" s="35">
        <v>5.1333333333333337</v>
      </c>
      <c r="H23" s="35">
        <f t="shared" si="0"/>
        <v>8.8000000000000007</v>
      </c>
      <c r="I23" s="35">
        <f t="shared" si="1"/>
        <v>2.9</v>
      </c>
      <c r="J23" s="35">
        <f t="shared" si="2"/>
        <v>5.9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/>
  <dimension ref="A1:E43"/>
  <sheetViews>
    <sheetView workbookViewId="0">
      <selection activeCell="H21" sqref="H21"/>
    </sheetView>
  </sheetViews>
  <sheetFormatPr defaultRowHeight="15.75"/>
  <cols>
    <col min="1" max="1" width="20.875" bestFit="1" customWidth="1"/>
    <col min="2" max="2" width="10.5" customWidth="1"/>
    <col min="3" max="3" width="10.125" bestFit="1" customWidth="1"/>
    <col min="4" max="4" width="9.75" bestFit="1" customWidth="1"/>
    <col min="5" max="5" width="8.75" bestFit="1" customWidth="1"/>
  </cols>
  <sheetData>
    <row r="1" spans="1:5">
      <c r="A1" s="15" t="s">
        <v>15</v>
      </c>
      <c r="B1" s="62" t="s">
        <v>48</v>
      </c>
    </row>
    <row r="2" spans="1:5">
      <c r="A2" s="15" t="s">
        <v>41</v>
      </c>
      <c r="B2" s="69" t="s">
        <v>149</v>
      </c>
    </row>
    <row r="3" spans="1:5">
      <c r="A3" s="16" t="s">
        <v>16</v>
      </c>
    </row>
    <row r="4" spans="1:5">
      <c r="A4" s="16" t="s">
        <v>42</v>
      </c>
    </row>
    <row r="5" spans="1:5">
      <c r="A5" s="15" t="s">
        <v>17</v>
      </c>
      <c r="B5" s="6" t="s">
        <v>29</v>
      </c>
    </row>
    <row r="6" spans="1:5">
      <c r="A6" s="15" t="s">
        <v>43</v>
      </c>
      <c r="B6" s="6" t="s">
        <v>29</v>
      </c>
    </row>
    <row r="12" spans="1:5">
      <c r="A12" s="17"/>
      <c r="B12" s="54" t="s">
        <v>158</v>
      </c>
      <c r="C12" s="54" t="s">
        <v>159</v>
      </c>
      <c r="D12" s="54" t="s">
        <v>160</v>
      </c>
      <c r="E12" s="54" t="s">
        <v>39</v>
      </c>
    </row>
    <row r="13" spans="1:5">
      <c r="A13" s="17" t="s">
        <v>63</v>
      </c>
      <c r="B13" s="52">
        <v>4.4000000000000004</v>
      </c>
      <c r="C13" s="52">
        <v>4.4000000000000004</v>
      </c>
      <c r="D13" s="52">
        <v>2.8</v>
      </c>
      <c r="E13" s="52">
        <f>B13+C13+D13</f>
        <v>11.600000000000001</v>
      </c>
    </row>
    <row r="14" spans="1:5">
      <c r="A14" s="17" t="s">
        <v>150</v>
      </c>
      <c r="B14" s="52">
        <v>3.8</v>
      </c>
      <c r="C14" s="52">
        <v>5</v>
      </c>
      <c r="D14" s="52">
        <v>2.9</v>
      </c>
      <c r="E14" s="52">
        <f t="shared" ref="E14:E43" si="0">B14+C14+D14</f>
        <v>11.700000000000001</v>
      </c>
    </row>
    <row r="15" spans="1:5">
      <c r="A15" s="17" t="s">
        <v>108</v>
      </c>
      <c r="B15" s="52">
        <v>4.3</v>
      </c>
      <c r="C15" s="52">
        <v>4.8</v>
      </c>
      <c r="D15" s="52">
        <v>3</v>
      </c>
      <c r="E15" s="52">
        <f t="shared" si="0"/>
        <v>12.1</v>
      </c>
    </row>
    <row r="16" spans="1:5">
      <c r="A16" s="17" t="s">
        <v>62</v>
      </c>
      <c r="B16" s="52">
        <v>4.3</v>
      </c>
      <c r="C16" s="52">
        <v>4.5999999999999996</v>
      </c>
      <c r="D16" s="52">
        <v>3.1</v>
      </c>
      <c r="E16" s="52">
        <f t="shared" si="0"/>
        <v>11.999999999999998</v>
      </c>
    </row>
    <row r="17" spans="1:5">
      <c r="A17" s="17" t="s">
        <v>73</v>
      </c>
      <c r="B17" s="52">
        <v>4.0999999999999996</v>
      </c>
      <c r="C17" s="52">
        <v>5.0999999999999996</v>
      </c>
      <c r="D17" s="52">
        <v>2.9</v>
      </c>
      <c r="E17" s="52">
        <f t="shared" si="0"/>
        <v>12.1</v>
      </c>
    </row>
    <row r="18" spans="1:5">
      <c r="A18" s="17" t="s">
        <v>151</v>
      </c>
      <c r="B18" s="52">
        <v>3.6</v>
      </c>
      <c r="C18" s="52">
        <v>5.7</v>
      </c>
      <c r="D18" s="52">
        <v>3</v>
      </c>
      <c r="E18" s="52">
        <f t="shared" si="0"/>
        <v>12.3</v>
      </c>
    </row>
    <row r="19" spans="1:5">
      <c r="A19" s="17" t="s">
        <v>107</v>
      </c>
      <c r="B19" s="52">
        <v>4.5999999999999996</v>
      </c>
      <c r="C19" s="52">
        <v>5</v>
      </c>
      <c r="D19" s="52">
        <v>2.8</v>
      </c>
      <c r="E19" s="52">
        <f t="shared" si="0"/>
        <v>12.399999999999999</v>
      </c>
    </row>
    <row r="20" spans="1:5">
      <c r="A20" s="54" t="s">
        <v>74</v>
      </c>
      <c r="B20" s="39">
        <v>4.7</v>
      </c>
      <c r="C20" s="39">
        <v>4.3</v>
      </c>
      <c r="D20" s="39">
        <v>3.5</v>
      </c>
      <c r="E20" s="53">
        <f t="shared" si="0"/>
        <v>12.5</v>
      </c>
    </row>
    <row r="21" spans="1:5">
      <c r="A21" s="17" t="s">
        <v>58</v>
      </c>
      <c r="B21" s="52">
        <v>4.5999999999999996</v>
      </c>
      <c r="C21" s="52">
        <v>4.8</v>
      </c>
      <c r="D21" s="52">
        <v>3.1</v>
      </c>
      <c r="E21" s="52">
        <f t="shared" si="0"/>
        <v>12.499999999999998</v>
      </c>
    </row>
    <row r="22" spans="1:5">
      <c r="A22" s="17" t="s">
        <v>66</v>
      </c>
      <c r="B22" s="52">
        <v>4.4000000000000004</v>
      </c>
      <c r="C22" s="52">
        <v>5</v>
      </c>
      <c r="D22" s="52">
        <v>3.1</v>
      </c>
      <c r="E22" s="52">
        <f t="shared" si="0"/>
        <v>12.5</v>
      </c>
    </row>
    <row r="23" spans="1:5">
      <c r="A23" s="17" t="s">
        <v>100</v>
      </c>
      <c r="B23" s="52">
        <v>4.3</v>
      </c>
      <c r="C23" s="52">
        <v>5.7</v>
      </c>
      <c r="D23" s="52">
        <v>2.6</v>
      </c>
      <c r="E23" s="52">
        <f t="shared" si="0"/>
        <v>12.6</v>
      </c>
    </row>
    <row r="24" spans="1:5">
      <c r="A24" s="17" t="s">
        <v>152</v>
      </c>
      <c r="B24" s="52">
        <v>4.2</v>
      </c>
      <c r="C24" s="52">
        <v>5.2</v>
      </c>
      <c r="D24" s="52">
        <v>3.4</v>
      </c>
      <c r="E24" s="52">
        <f t="shared" si="0"/>
        <v>12.8</v>
      </c>
    </row>
    <row r="25" spans="1:5">
      <c r="A25" s="17" t="s">
        <v>153</v>
      </c>
      <c r="B25" s="52">
        <v>3.9</v>
      </c>
      <c r="C25" s="52">
        <v>5.8</v>
      </c>
      <c r="D25" s="52">
        <v>3.1</v>
      </c>
      <c r="E25" s="52">
        <f t="shared" si="0"/>
        <v>12.799999999999999</v>
      </c>
    </row>
    <row r="26" spans="1:5">
      <c r="A26" s="17" t="s">
        <v>154</v>
      </c>
      <c r="B26" s="52">
        <v>3.6</v>
      </c>
      <c r="C26" s="52">
        <v>6.2</v>
      </c>
      <c r="D26" s="52">
        <v>3.3</v>
      </c>
      <c r="E26" s="52">
        <f t="shared" si="0"/>
        <v>13.100000000000001</v>
      </c>
    </row>
    <row r="27" spans="1:5">
      <c r="A27" s="17" t="s">
        <v>78</v>
      </c>
      <c r="B27" s="52">
        <v>4.2</v>
      </c>
      <c r="C27" s="52">
        <v>5.6</v>
      </c>
      <c r="D27" s="52">
        <v>3.3</v>
      </c>
      <c r="E27" s="52">
        <f t="shared" si="0"/>
        <v>13.100000000000001</v>
      </c>
    </row>
    <row r="28" spans="1:5">
      <c r="A28" s="54" t="s">
        <v>155</v>
      </c>
      <c r="B28" s="53">
        <v>4.5999999999999996</v>
      </c>
      <c r="C28" s="53">
        <v>5.4</v>
      </c>
      <c r="D28" s="53">
        <v>3.3</v>
      </c>
      <c r="E28" s="53">
        <f t="shared" si="0"/>
        <v>13.3</v>
      </c>
    </row>
    <row r="29" spans="1:5">
      <c r="A29" s="17" t="s">
        <v>79</v>
      </c>
      <c r="B29" s="52">
        <v>5.0999999999999996</v>
      </c>
      <c r="C29" s="52">
        <v>5.3</v>
      </c>
      <c r="D29" s="52">
        <v>3</v>
      </c>
      <c r="E29" s="52">
        <f t="shared" si="0"/>
        <v>13.399999999999999</v>
      </c>
    </row>
    <row r="30" spans="1:5">
      <c r="A30" s="17" t="s">
        <v>145</v>
      </c>
      <c r="B30" s="52">
        <v>5.3</v>
      </c>
      <c r="C30" s="52">
        <v>4.9000000000000004</v>
      </c>
      <c r="D30" s="52">
        <v>3.2</v>
      </c>
      <c r="E30" s="52">
        <f t="shared" si="0"/>
        <v>13.399999999999999</v>
      </c>
    </row>
    <row r="31" spans="1:5">
      <c r="A31" s="17" t="s">
        <v>75</v>
      </c>
      <c r="B31" s="52">
        <v>4.9000000000000004</v>
      </c>
      <c r="C31" s="52">
        <v>5.2</v>
      </c>
      <c r="D31" s="52">
        <v>3.3</v>
      </c>
      <c r="E31" s="52">
        <f t="shared" si="0"/>
        <v>13.400000000000002</v>
      </c>
    </row>
    <row r="32" spans="1:5">
      <c r="A32" s="17" t="s">
        <v>72</v>
      </c>
      <c r="B32" s="52">
        <v>4.7</v>
      </c>
      <c r="C32" s="52">
        <v>5.5</v>
      </c>
      <c r="D32" s="52">
        <v>3.2</v>
      </c>
      <c r="E32" s="52">
        <f t="shared" si="0"/>
        <v>13.399999999999999</v>
      </c>
    </row>
    <row r="33" spans="1:5">
      <c r="A33" s="54" t="s">
        <v>70</v>
      </c>
      <c r="B33" s="53">
        <v>4.9000000000000004</v>
      </c>
      <c r="C33" s="53">
        <v>5.4</v>
      </c>
      <c r="D33" s="53">
        <v>3.4</v>
      </c>
      <c r="E33" s="53">
        <f t="shared" si="0"/>
        <v>13.700000000000001</v>
      </c>
    </row>
    <row r="34" spans="1:5">
      <c r="A34" s="17" t="s">
        <v>71</v>
      </c>
      <c r="B34" s="52">
        <v>4.8</v>
      </c>
      <c r="C34" s="52">
        <v>5.9</v>
      </c>
      <c r="D34" s="52">
        <v>3.4</v>
      </c>
      <c r="E34" s="52">
        <f t="shared" si="0"/>
        <v>14.1</v>
      </c>
    </row>
    <row r="35" spans="1:5">
      <c r="A35" s="17" t="s">
        <v>69</v>
      </c>
      <c r="B35" s="52">
        <v>4.9000000000000004</v>
      </c>
      <c r="C35" s="52">
        <v>6</v>
      </c>
      <c r="D35" s="52">
        <v>3.3</v>
      </c>
      <c r="E35" s="52">
        <f t="shared" si="0"/>
        <v>14.2</v>
      </c>
    </row>
    <row r="36" spans="1:5">
      <c r="A36" s="17" t="s">
        <v>19</v>
      </c>
      <c r="B36" s="52">
        <v>4.9000000000000004</v>
      </c>
      <c r="C36" s="52">
        <v>6.2</v>
      </c>
      <c r="D36" s="52">
        <v>3.2</v>
      </c>
      <c r="E36" s="52">
        <f t="shared" si="0"/>
        <v>14.3</v>
      </c>
    </row>
    <row r="37" spans="1:5">
      <c r="A37" s="17" t="s">
        <v>81</v>
      </c>
      <c r="B37" s="52">
        <v>5.4</v>
      </c>
      <c r="C37" s="52">
        <v>5.7</v>
      </c>
      <c r="D37" s="52">
        <v>3.2</v>
      </c>
      <c r="E37" s="52">
        <f t="shared" si="0"/>
        <v>14.3</v>
      </c>
    </row>
    <row r="38" spans="1:5">
      <c r="A38" s="17" t="s">
        <v>156</v>
      </c>
      <c r="B38" s="52">
        <v>5</v>
      </c>
      <c r="C38" s="52">
        <v>5.7</v>
      </c>
      <c r="D38" s="52">
        <v>3.7</v>
      </c>
      <c r="E38" s="52">
        <f t="shared" si="0"/>
        <v>14.399999999999999</v>
      </c>
    </row>
    <row r="39" spans="1:5">
      <c r="A39" s="17" t="s">
        <v>157</v>
      </c>
      <c r="B39" s="52">
        <v>5.8</v>
      </c>
      <c r="C39" s="52">
        <v>6</v>
      </c>
      <c r="D39" s="52">
        <v>2.7</v>
      </c>
      <c r="E39" s="52">
        <f t="shared" si="0"/>
        <v>14.5</v>
      </c>
    </row>
    <row r="40" spans="1:5">
      <c r="A40" s="17" t="s">
        <v>109</v>
      </c>
      <c r="B40" s="52">
        <v>4.9000000000000004</v>
      </c>
      <c r="C40" s="52">
        <v>6.2</v>
      </c>
      <c r="D40" s="52">
        <v>3.5</v>
      </c>
      <c r="E40" s="52">
        <f t="shared" si="0"/>
        <v>14.600000000000001</v>
      </c>
    </row>
    <row r="41" spans="1:5">
      <c r="A41" s="17" t="s">
        <v>85</v>
      </c>
      <c r="B41" s="52">
        <v>5.2</v>
      </c>
      <c r="C41" s="52">
        <v>5.8</v>
      </c>
      <c r="D41" s="52">
        <v>3.6</v>
      </c>
      <c r="E41" s="52">
        <f t="shared" si="0"/>
        <v>14.6</v>
      </c>
    </row>
    <row r="42" spans="1:5">
      <c r="A42" s="17" t="s">
        <v>65</v>
      </c>
      <c r="B42" s="52">
        <v>5.2</v>
      </c>
      <c r="C42" s="52">
        <v>6.3</v>
      </c>
      <c r="D42" s="52">
        <v>3.3</v>
      </c>
      <c r="E42" s="52">
        <f t="shared" si="0"/>
        <v>14.8</v>
      </c>
    </row>
    <row r="43" spans="1:5">
      <c r="A43" s="17" t="s">
        <v>89</v>
      </c>
      <c r="B43" s="52">
        <v>4.9000000000000004</v>
      </c>
      <c r="C43" s="52">
        <v>6.7</v>
      </c>
      <c r="D43" s="52">
        <v>3.2</v>
      </c>
      <c r="E43" s="52">
        <f t="shared" si="0"/>
        <v>14.8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4"/>
  <dimension ref="A1:S50"/>
  <sheetViews>
    <sheetView workbookViewId="0">
      <selection activeCell="B2" sqref="B2"/>
    </sheetView>
  </sheetViews>
  <sheetFormatPr defaultRowHeight="15"/>
  <cols>
    <col min="1" max="1" width="14.75" style="19" bestFit="1" customWidth="1"/>
    <col min="2" max="2" width="12" style="19" customWidth="1"/>
    <col min="3" max="3" width="11.625" style="19" bestFit="1" customWidth="1"/>
    <col min="4" max="7" width="9" style="19"/>
    <col min="8" max="9" width="11.625" style="19" bestFit="1" customWidth="1"/>
    <col min="10" max="16" width="9" style="19"/>
    <col min="17" max="17" width="14.75" style="19" bestFit="1" customWidth="1"/>
    <col min="18" max="16384" width="9" style="19"/>
  </cols>
  <sheetData>
    <row r="1" spans="1:19">
      <c r="A1" s="15" t="s">
        <v>15</v>
      </c>
      <c r="B1" s="56" t="s">
        <v>49</v>
      </c>
    </row>
    <row r="2" spans="1:19">
      <c r="A2" s="15" t="s">
        <v>41</v>
      </c>
      <c r="B2" s="71" t="s">
        <v>166</v>
      </c>
    </row>
    <row r="3" spans="1:19">
      <c r="A3" s="16" t="s">
        <v>16</v>
      </c>
    </row>
    <row r="4" spans="1:19">
      <c r="A4" s="16" t="s">
        <v>42</v>
      </c>
    </row>
    <row r="5" spans="1:19">
      <c r="A5" s="15" t="s">
        <v>17</v>
      </c>
      <c r="B5" s="18" t="s">
        <v>29</v>
      </c>
    </row>
    <row r="6" spans="1:19">
      <c r="A6" s="15" t="s">
        <v>43</v>
      </c>
      <c r="B6" s="18" t="s">
        <v>29</v>
      </c>
    </row>
    <row r="12" spans="1:19">
      <c r="A12" s="20"/>
      <c r="B12" s="27" t="s">
        <v>55</v>
      </c>
      <c r="C12" s="27" t="s">
        <v>56</v>
      </c>
      <c r="M12" s="21"/>
      <c r="N12" s="21"/>
      <c r="Q12" s="22"/>
      <c r="R12" s="21"/>
      <c r="S12" s="21"/>
    </row>
    <row r="13" spans="1:19">
      <c r="A13" s="20" t="s">
        <v>57</v>
      </c>
      <c r="B13" s="23">
        <v>3.1173132071849001</v>
      </c>
      <c r="C13" s="23">
        <v>44.217529013243997</v>
      </c>
      <c r="M13" s="21"/>
      <c r="N13" s="21"/>
      <c r="Q13" s="22"/>
      <c r="R13" s="21"/>
      <c r="S13" s="21"/>
    </row>
    <row r="14" spans="1:19">
      <c r="A14" s="20" t="s">
        <v>24</v>
      </c>
      <c r="B14" s="23">
        <v>6.4609605397305501</v>
      </c>
      <c r="C14" s="23">
        <v>77.642715895639</v>
      </c>
      <c r="M14" s="21"/>
      <c r="N14" s="21"/>
      <c r="Q14" s="22"/>
    </row>
    <row r="15" spans="1:19">
      <c r="A15" s="20" t="s">
        <v>58</v>
      </c>
      <c r="B15" s="23">
        <v>7.7500165245554999</v>
      </c>
      <c r="C15" s="23">
        <v>32.205179223828999</v>
      </c>
      <c r="M15" s="21"/>
      <c r="N15" s="21"/>
      <c r="Q15" s="22"/>
    </row>
    <row r="16" spans="1:19">
      <c r="A16" s="20" t="s">
        <v>59</v>
      </c>
      <c r="B16" s="23">
        <v>41.881047155076999</v>
      </c>
      <c r="C16" s="23">
        <v>67.686993114307</v>
      </c>
      <c r="M16" s="21"/>
      <c r="N16" s="21"/>
      <c r="Q16" s="22"/>
      <c r="R16" s="21"/>
      <c r="S16" s="21"/>
    </row>
    <row r="17" spans="1:19">
      <c r="A17" s="20" t="s">
        <v>60</v>
      </c>
      <c r="B17" s="23">
        <v>42.945762582402601</v>
      </c>
      <c r="C17" s="23">
        <v>88.817886873346581</v>
      </c>
      <c r="M17" s="21"/>
      <c r="N17" s="21"/>
      <c r="Q17" s="22"/>
      <c r="R17" s="21"/>
      <c r="S17" s="21"/>
    </row>
    <row r="18" spans="1:19">
      <c r="A18" s="20" t="s">
        <v>61</v>
      </c>
      <c r="B18" s="23">
        <v>45.660918769609999</v>
      </c>
      <c r="C18" s="23">
        <v>91.962311187358011</v>
      </c>
      <c r="G18" s="26"/>
      <c r="M18" s="21"/>
      <c r="N18" s="21"/>
      <c r="Q18" s="22"/>
      <c r="R18" s="21"/>
      <c r="S18" s="21"/>
    </row>
    <row r="19" spans="1:19">
      <c r="A19" s="20" t="s">
        <v>23</v>
      </c>
      <c r="B19" s="23">
        <v>54.245755446408999</v>
      </c>
      <c r="C19" s="23">
        <v>83.606252031037911</v>
      </c>
      <c r="M19" s="21"/>
      <c r="N19" s="21"/>
      <c r="Q19" s="22"/>
    </row>
    <row r="20" spans="1:19">
      <c r="A20" s="20" t="s">
        <v>62</v>
      </c>
      <c r="B20" s="23">
        <v>56.697583373268294</v>
      </c>
      <c r="C20" s="23">
        <v>71.621522754218887</v>
      </c>
      <c r="M20" s="21"/>
      <c r="N20" s="21"/>
      <c r="Q20" s="22"/>
      <c r="R20" s="21"/>
      <c r="S20" s="21"/>
    </row>
    <row r="21" spans="1:19">
      <c r="A21" s="20" t="s">
        <v>63</v>
      </c>
      <c r="B21" s="23">
        <v>57.469298964895003</v>
      </c>
      <c r="C21" s="23">
        <v>70.677769608578004</v>
      </c>
      <c r="M21" s="21"/>
      <c r="N21" s="21"/>
      <c r="Q21" s="22"/>
      <c r="R21" s="21"/>
      <c r="S21" s="21"/>
    </row>
    <row r="22" spans="1:19">
      <c r="A22" s="24" t="s">
        <v>90</v>
      </c>
      <c r="B22" s="25">
        <v>63.274441356318334</v>
      </c>
      <c r="C22" s="25">
        <v>76.03262844064966</v>
      </c>
      <c r="M22" s="21"/>
      <c r="N22" s="21"/>
      <c r="Q22" s="22"/>
    </row>
    <row r="23" spans="1:19">
      <c r="A23" s="20" t="s">
        <v>64</v>
      </c>
      <c r="B23" s="23">
        <v>63.956915122791997</v>
      </c>
      <c r="C23" s="23">
        <v>73.776849143334999</v>
      </c>
      <c r="M23" s="21"/>
      <c r="N23" s="21"/>
      <c r="Q23" s="22"/>
      <c r="R23" s="21"/>
      <c r="S23" s="21"/>
    </row>
    <row r="24" spans="1:19">
      <c r="A24" s="20" t="s">
        <v>65</v>
      </c>
      <c r="B24" s="23">
        <v>68.218864763867998</v>
      </c>
      <c r="C24" s="23">
        <v>73.933979701027994</v>
      </c>
      <c r="M24" s="21"/>
      <c r="N24" s="21"/>
      <c r="Q24" s="22"/>
    </row>
    <row r="25" spans="1:19">
      <c r="A25" s="20" t="s">
        <v>66</v>
      </c>
      <c r="B25" s="23">
        <v>68.397109981268002</v>
      </c>
      <c r="C25" s="23">
        <v>83.643266570036005</v>
      </c>
      <c r="M25" s="21"/>
      <c r="N25" s="21"/>
      <c r="Q25" s="22"/>
      <c r="R25" s="21"/>
      <c r="S25" s="21"/>
    </row>
    <row r="26" spans="1:19">
      <c r="A26" s="20" t="s">
        <v>67</v>
      </c>
      <c r="B26" s="23">
        <v>68.941657493316995</v>
      </c>
      <c r="C26" s="23">
        <v>97.793396534815002</v>
      </c>
      <c r="M26" s="21"/>
      <c r="N26" s="21"/>
      <c r="Q26" s="22"/>
      <c r="R26" s="21"/>
      <c r="S26" s="21"/>
    </row>
    <row r="27" spans="1:19">
      <c r="A27" s="20" t="s">
        <v>68</v>
      </c>
      <c r="B27" s="23">
        <v>69.361104251073002</v>
      </c>
      <c r="C27" s="23">
        <v>85.163606557377207</v>
      </c>
      <c r="M27" s="21"/>
      <c r="N27" s="21"/>
      <c r="Q27" s="22"/>
      <c r="R27" s="21"/>
      <c r="S27" s="21"/>
    </row>
    <row r="28" spans="1:19">
      <c r="A28" s="20" t="s">
        <v>69</v>
      </c>
      <c r="B28" s="23">
        <v>72.885884554767301</v>
      </c>
      <c r="C28" s="23">
        <v>91.536399048920003</v>
      </c>
      <c r="M28" s="21"/>
      <c r="N28" s="21"/>
      <c r="Q28" s="22"/>
      <c r="R28" s="21"/>
      <c r="S28" s="21"/>
    </row>
    <row r="29" spans="1:19">
      <c r="A29" s="24" t="s">
        <v>70</v>
      </c>
      <c r="B29" s="25">
        <v>72.965946239476111</v>
      </c>
      <c r="C29" s="25">
        <v>85.888008948332924</v>
      </c>
      <c r="M29" s="21"/>
      <c r="N29" s="21"/>
      <c r="Q29" s="22"/>
      <c r="R29" s="21"/>
      <c r="S29" s="21"/>
    </row>
    <row r="30" spans="1:19">
      <c r="A30" s="20" t="s">
        <v>71</v>
      </c>
      <c r="B30" s="23">
        <v>76.853200960639995</v>
      </c>
      <c r="C30" s="23">
        <v>90.550664235477996</v>
      </c>
      <c r="M30" s="21"/>
      <c r="N30" s="21"/>
      <c r="Q30" s="22"/>
      <c r="R30" s="21"/>
      <c r="S30" s="21"/>
    </row>
    <row r="31" spans="1:19">
      <c r="A31" s="20" t="s">
        <v>72</v>
      </c>
      <c r="B31" s="23">
        <v>77.527605531053993</v>
      </c>
      <c r="C31" s="23">
        <v>82.912424954320002</v>
      </c>
      <c r="M31" s="21"/>
      <c r="N31" s="21"/>
      <c r="Q31" s="22"/>
    </row>
    <row r="32" spans="1:19">
      <c r="A32" s="20" t="s">
        <v>73</v>
      </c>
      <c r="B32" s="23">
        <v>78.254287838159001</v>
      </c>
      <c r="C32" s="23">
        <v>82.758214783190994</v>
      </c>
      <c r="M32" s="21"/>
      <c r="N32" s="21"/>
      <c r="Q32" s="22"/>
      <c r="R32" s="21"/>
      <c r="S32" s="21"/>
    </row>
    <row r="33" spans="1:19">
      <c r="A33" s="24" t="s">
        <v>74</v>
      </c>
      <c r="B33" s="25">
        <v>78.881457078522004</v>
      </c>
      <c r="C33" s="25">
        <v>93.844852311533003</v>
      </c>
      <c r="M33" s="21"/>
      <c r="N33" s="21"/>
      <c r="Q33" s="22"/>
      <c r="R33" s="21"/>
      <c r="S33" s="21"/>
    </row>
    <row r="34" spans="1:19">
      <c r="A34" s="24" t="s">
        <v>91</v>
      </c>
      <c r="B34" s="25">
        <v>79.095405018758129</v>
      </c>
      <c r="C34" s="25">
        <v>89.127305793372514</v>
      </c>
      <c r="M34" s="21"/>
      <c r="N34" s="21"/>
      <c r="Q34" s="22"/>
      <c r="R34" s="21"/>
      <c r="S34" s="21"/>
    </row>
    <row r="35" spans="1:19">
      <c r="A35" s="20" t="s">
        <v>75</v>
      </c>
      <c r="B35" s="23">
        <v>80.571332749126</v>
      </c>
      <c r="C35" s="23">
        <v>96.136696536274002</v>
      </c>
      <c r="M35" s="21"/>
      <c r="N35" s="21"/>
      <c r="Q35" s="22"/>
    </row>
    <row r="36" spans="1:19">
      <c r="A36" s="20" t="s">
        <v>76</v>
      </c>
      <c r="B36" s="23">
        <v>81.281591562800003</v>
      </c>
      <c r="C36" s="23">
        <v>95.551245210727998</v>
      </c>
      <c r="M36" s="21"/>
      <c r="N36" s="21"/>
      <c r="Q36" s="22"/>
      <c r="R36" s="21"/>
      <c r="S36" s="21"/>
    </row>
    <row r="37" spans="1:19">
      <c r="A37" s="20" t="s">
        <v>77</v>
      </c>
      <c r="B37" s="23">
        <v>82.928442308539999</v>
      </c>
      <c r="C37" s="23">
        <v>88.708586883029</v>
      </c>
      <c r="M37" s="21"/>
      <c r="N37" s="21"/>
      <c r="Q37" s="22"/>
      <c r="R37" s="21"/>
      <c r="S37" s="21"/>
    </row>
    <row r="38" spans="1:19">
      <c r="A38" s="20" t="s">
        <v>78</v>
      </c>
      <c r="B38" s="23">
        <v>83.704480773132005</v>
      </c>
      <c r="C38" s="23">
        <v>98.6250699693895</v>
      </c>
      <c r="M38" s="21"/>
      <c r="N38" s="21"/>
      <c r="Q38" s="22"/>
      <c r="R38" s="21"/>
      <c r="S38" s="21"/>
    </row>
    <row r="39" spans="1:19">
      <c r="A39" s="20" t="s">
        <v>79</v>
      </c>
      <c r="B39" s="23">
        <v>86.108931094019994</v>
      </c>
      <c r="C39" s="23">
        <v>90.284861899720994</v>
      </c>
      <c r="M39" s="21"/>
      <c r="N39" s="21"/>
      <c r="Q39" s="22"/>
      <c r="R39" s="21"/>
      <c r="S39" s="21"/>
    </row>
    <row r="40" spans="1:19">
      <c r="A40" s="20" t="s">
        <v>80</v>
      </c>
      <c r="B40" s="23">
        <v>87.311471242452996</v>
      </c>
      <c r="C40" s="23">
        <v>91.844241486068</v>
      </c>
      <c r="M40" s="21"/>
      <c r="N40" s="21"/>
    </row>
    <row r="41" spans="1:19">
      <c r="A41" s="20" t="s">
        <v>81</v>
      </c>
      <c r="B41" s="23">
        <v>89.599893736691001</v>
      </c>
      <c r="C41" s="23">
        <v>92.489801422743994</v>
      </c>
      <c r="M41" s="21"/>
      <c r="N41" s="21"/>
    </row>
    <row r="42" spans="1:19">
      <c r="A42" s="20" t="s">
        <v>82</v>
      </c>
      <c r="B42" s="23">
        <v>92.040875943613003</v>
      </c>
      <c r="C42" s="23">
        <v>96.053436439066004</v>
      </c>
      <c r="M42" s="21"/>
      <c r="N42" s="21"/>
    </row>
    <row r="43" spans="1:19">
      <c r="A43" s="20" t="s">
        <v>83</v>
      </c>
      <c r="B43" s="23">
        <v>93.170081486200999</v>
      </c>
      <c r="C43" s="23">
        <v>94.570042324764998</v>
      </c>
      <c r="M43" s="21"/>
      <c r="N43" s="21"/>
    </row>
    <row r="44" spans="1:19">
      <c r="A44" s="20" t="s">
        <v>84</v>
      </c>
      <c r="B44" s="23">
        <v>93.801916885986003</v>
      </c>
      <c r="C44" s="23">
        <v>97.878902560038</v>
      </c>
      <c r="M44" s="21"/>
      <c r="N44" s="21"/>
    </row>
    <row r="45" spans="1:19">
      <c r="A45" s="20" t="s">
        <v>85</v>
      </c>
      <c r="B45" s="23">
        <v>95.265560036262002</v>
      </c>
      <c r="C45" s="23">
        <v>96.965451410271996</v>
      </c>
      <c r="M45" s="21"/>
      <c r="N45" s="21"/>
    </row>
    <row r="46" spans="1:19">
      <c r="A46" s="20" t="s">
        <v>86</v>
      </c>
      <c r="B46" s="23">
        <v>95.86544878211518</v>
      </c>
      <c r="C46" s="23">
        <v>97.172934537982002</v>
      </c>
      <c r="M46" s="21"/>
      <c r="N46" s="21"/>
    </row>
    <row r="47" spans="1:19">
      <c r="A47" s="20" t="s">
        <v>87</v>
      </c>
      <c r="B47" s="23">
        <v>96.280825520591492</v>
      </c>
      <c r="C47" s="23">
        <v>97.210975457829718</v>
      </c>
      <c r="M47" s="21"/>
      <c r="N47" s="21"/>
    </row>
    <row r="48" spans="1:19">
      <c r="A48" s="20" t="s">
        <v>88</v>
      </c>
      <c r="B48" s="23">
        <v>97.552155937614998</v>
      </c>
      <c r="C48" s="23">
        <v>98.194678342876742</v>
      </c>
      <c r="M48" s="21"/>
      <c r="N48" s="21"/>
    </row>
    <row r="49" spans="1:14">
      <c r="A49" s="20" t="s">
        <v>19</v>
      </c>
      <c r="B49" s="23">
        <v>97.612124217629002</v>
      </c>
      <c r="C49" s="23">
        <v>97.994234654117506</v>
      </c>
      <c r="M49" s="21"/>
      <c r="N49" s="21"/>
    </row>
    <row r="50" spans="1:14">
      <c r="A50" s="20" t="s">
        <v>89</v>
      </c>
      <c r="B50" s="23">
        <v>99.611315764039006</v>
      </c>
      <c r="C50" s="23">
        <v>100</v>
      </c>
    </row>
  </sheetData>
  <sortState ref="L12:N49">
    <sortCondition ref="N12:N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0"/>
  <dimension ref="A1:F21"/>
  <sheetViews>
    <sheetView workbookViewId="0">
      <selection activeCell="B2" sqref="B2"/>
    </sheetView>
  </sheetViews>
  <sheetFormatPr defaultRowHeight="15"/>
  <cols>
    <col min="1" max="1" width="19" style="19" bestFit="1" customWidth="1"/>
    <col min="2" max="2" width="12.5" style="19" customWidth="1"/>
    <col min="3" max="16384" width="9" style="19"/>
  </cols>
  <sheetData>
    <row r="1" spans="1:6">
      <c r="A1" s="15" t="s">
        <v>15</v>
      </c>
      <c r="B1" s="55" t="s">
        <v>50</v>
      </c>
    </row>
    <row r="2" spans="1:6">
      <c r="A2" s="15" t="s">
        <v>41</v>
      </c>
      <c r="B2" s="68" t="s">
        <v>92</v>
      </c>
    </row>
    <row r="3" spans="1:6">
      <c r="A3" s="16" t="s">
        <v>16</v>
      </c>
    </row>
    <row r="4" spans="1:6">
      <c r="A4" s="16" t="s">
        <v>42</v>
      </c>
    </row>
    <row r="5" spans="1:6">
      <c r="A5" s="15" t="s">
        <v>17</v>
      </c>
      <c r="B5" s="18" t="s">
        <v>29</v>
      </c>
    </row>
    <row r="6" spans="1:6">
      <c r="A6" s="15" t="s">
        <v>43</v>
      </c>
      <c r="B6" s="18" t="s">
        <v>29</v>
      </c>
    </row>
    <row r="12" spans="1:6">
      <c r="A12" s="28"/>
      <c r="B12" s="28"/>
      <c r="C12" s="28">
        <v>2006</v>
      </c>
      <c r="D12" s="28">
        <v>2009</v>
      </c>
      <c r="E12" s="28">
        <v>2012</v>
      </c>
      <c r="F12" s="28">
        <v>2015</v>
      </c>
    </row>
    <row r="13" spans="1:6">
      <c r="A13" s="73" t="s">
        <v>93</v>
      </c>
      <c r="B13" s="59" t="s">
        <v>91</v>
      </c>
      <c r="C13" s="29">
        <v>490.34329520337292</v>
      </c>
      <c r="D13" s="29">
        <v>489.53520061069298</v>
      </c>
      <c r="E13" s="29">
        <v>490.930094798597</v>
      </c>
      <c r="F13" s="29">
        <v>489.30769230769232</v>
      </c>
    </row>
    <row r="14" spans="1:6">
      <c r="A14" s="74"/>
      <c r="B14" s="59" t="s">
        <v>90</v>
      </c>
      <c r="C14" s="29">
        <v>499.13136430351028</v>
      </c>
      <c r="D14" s="29">
        <v>494.76681097985062</v>
      </c>
      <c r="E14" s="29">
        <v>499.36790771398682</v>
      </c>
      <c r="F14" s="29">
        <v>490.33333333333331</v>
      </c>
    </row>
    <row r="15" spans="1:6">
      <c r="A15" s="75"/>
      <c r="B15" s="59" t="s">
        <v>74</v>
      </c>
      <c r="C15" s="29">
        <v>490.93738287695788</v>
      </c>
      <c r="D15" s="29">
        <v>490.17002755257437</v>
      </c>
      <c r="E15" s="29">
        <v>477.04445501548764</v>
      </c>
      <c r="F15" s="29">
        <v>477</v>
      </c>
    </row>
    <row r="16" spans="1:6">
      <c r="A16" s="73" t="s">
        <v>94</v>
      </c>
      <c r="B16" s="59" t="s">
        <v>91</v>
      </c>
      <c r="C16" s="29">
        <v>496.80098074217312</v>
      </c>
      <c r="D16" s="29">
        <v>496.87653125360606</v>
      </c>
      <c r="E16" s="29">
        <v>499.51853983899457</v>
      </c>
      <c r="F16" s="29">
        <v>490.80769230769232</v>
      </c>
    </row>
    <row r="17" spans="1:6">
      <c r="A17" s="74"/>
      <c r="B17" s="59" t="s">
        <v>90</v>
      </c>
      <c r="C17" s="29">
        <v>499.70021539207374</v>
      </c>
      <c r="D17" s="29">
        <v>499.61042860303343</v>
      </c>
      <c r="E17" s="29">
        <v>501.76956735283125</v>
      </c>
      <c r="F17" s="29">
        <v>485</v>
      </c>
    </row>
    <row r="18" spans="1:6">
      <c r="A18" s="75"/>
      <c r="B18" s="59" t="s">
        <v>74</v>
      </c>
      <c r="C18" s="29">
        <v>503.93172875839826</v>
      </c>
      <c r="D18" s="29">
        <v>502.64274872825092</v>
      </c>
      <c r="E18" s="29">
        <v>494.30235122168153</v>
      </c>
      <c r="F18" s="29">
        <v>477</v>
      </c>
    </row>
    <row r="19" spans="1:6">
      <c r="A19" s="73" t="s">
        <v>95</v>
      </c>
      <c r="B19" s="59" t="s">
        <v>91</v>
      </c>
      <c r="C19" s="29">
        <v>482.35844878071333</v>
      </c>
      <c r="D19" s="29">
        <v>486.10944732846855</v>
      </c>
      <c r="E19" s="29">
        <v>490.8946649187983</v>
      </c>
      <c r="F19" s="29">
        <v>489.23076923076923</v>
      </c>
    </row>
    <row r="20" spans="1:6">
      <c r="A20" s="74"/>
      <c r="B20" s="59" t="s">
        <v>90</v>
      </c>
      <c r="C20" s="29">
        <v>485.56815247660853</v>
      </c>
      <c r="D20" s="29">
        <v>485.36951852681278</v>
      </c>
      <c r="E20" s="29">
        <v>491.28121717676066</v>
      </c>
      <c r="F20" s="29">
        <v>482</v>
      </c>
    </row>
    <row r="21" spans="1:6">
      <c r="A21" s="75"/>
      <c r="B21" s="59" t="s">
        <v>74</v>
      </c>
      <c r="C21" s="29">
        <v>482.37451705979277</v>
      </c>
      <c r="D21" s="29">
        <v>494.17875334322196</v>
      </c>
      <c r="E21" s="29">
        <v>488.46133395845465</v>
      </c>
      <c r="F21" s="29">
        <v>470</v>
      </c>
    </row>
  </sheetData>
  <mergeCells count="3">
    <mergeCell ref="A13:A15"/>
    <mergeCell ref="A16:A18"/>
    <mergeCell ref="A19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0"/>
  <dimension ref="A1:D63"/>
  <sheetViews>
    <sheetView workbookViewId="0">
      <selection activeCell="B2" sqref="B2"/>
    </sheetView>
  </sheetViews>
  <sheetFormatPr defaultRowHeight="15"/>
  <cols>
    <col min="1" max="1" width="17.5" style="19" bestFit="1" customWidth="1"/>
    <col min="2" max="2" width="11.25" style="19" customWidth="1"/>
    <col min="3" max="3" width="10.75" style="19" bestFit="1" customWidth="1"/>
    <col min="4" max="4" width="19.875" style="19" bestFit="1" customWidth="1"/>
    <col min="5" max="16384" width="9" style="19"/>
  </cols>
  <sheetData>
    <row r="1" spans="1:4">
      <c r="A1" s="15" t="s">
        <v>15</v>
      </c>
      <c r="B1" s="56" t="s">
        <v>51</v>
      </c>
    </row>
    <row r="2" spans="1:4">
      <c r="A2" s="15" t="s">
        <v>41</v>
      </c>
      <c r="B2" s="68" t="s">
        <v>161</v>
      </c>
    </row>
    <row r="3" spans="1:4">
      <c r="A3" s="16" t="s">
        <v>16</v>
      </c>
    </row>
    <row r="4" spans="1:4">
      <c r="A4" s="16" t="s">
        <v>42</v>
      </c>
    </row>
    <row r="5" spans="1:4">
      <c r="A5" s="15" t="s">
        <v>17</v>
      </c>
      <c r="B5" s="19" t="s">
        <v>44</v>
      </c>
    </row>
    <row r="6" spans="1:4">
      <c r="A6" s="15" t="s">
        <v>43</v>
      </c>
      <c r="B6" s="19" t="s">
        <v>44</v>
      </c>
    </row>
    <row r="12" spans="1:4">
      <c r="A12" s="28"/>
      <c r="B12" s="59" t="s">
        <v>121</v>
      </c>
      <c r="C12" s="59" t="s">
        <v>122</v>
      </c>
      <c r="D12" s="59" t="s">
        <v>123</v>
      </c>
    </row>
    <row r="13" spans="1:4">
      <c r="A13" s="28" t="s">
        <v>96</v>
      </c>
      <c r="B13" s="28">
        <v>353</v>
      </c>
      <c r="C13" s="28">
        <v>392</v>
      </c>
      <c r="D13" s="28">
        <v>500</v>
      </c>
    </row>
    <row r="14" spans="1:4">
      <c r="A14" s="28" t="s">
        <v>97</v>
      </c>
      <c r="B14" s="28">
        <v>376</v>
      </c>
      <c r="C14" s="28">
        <v>372</v>
      </c>
      <c r="D14" s="28">
        <v>500</v>
      </c>
    </row>
    <row r="15" spans="1:4">
      <c r="A15" s="28" t="s">
        <v>98</v>
      </c>
      <c r="B15" s="28">
        <v>377</v>
      </c>
      <c r="C15" s="28">
        <v>384</v>
      </c>
      <c r="D15" s="28">
        <v>500</v>
      </c>
    </row>
    <row r="16" spans="1:4">
      <c r="A16" s="28" t="s">
        <v>99</v>
      </c>
      <c r="B16" s="28">
        <v>383</v>
      </c>
      <c r="C16" s="28">
        <v>368</v>
      </c>
      <c r="D16" s="28">
        <v>500</v>
      </c>
    </row>
    <row r="17" spans="1:4">
      <c r="A17" s="28" t="s">
        <v>100</v>
      </c>
      <c r="B17" s="28">
        <v>388</v>
      </c>
      <c r="C17" s="28">
        <v>386</v>
      </c>
      <c r="D17" s="28">
        <v>500</v>
      </c>
    </row>
    <row r="18" spans="1:4">
      <c r="A18" s="28" t="s">
        <v>101</v>
      </c>
      <c r="B18" s="28">
        <v>397</v>
      </c>
      <c r="C18" s="28"/>
      <c r="D18" s="28">
        <v>500</v>
      </c>
    </row>
    <row r="19" spans="1:4">
      <c r="A19" s="28" t="s">
        <v>102</v>
      </c>
      <c r="B19" s="28">
        <v>425</v>
      </c>
      <c r="C19" s="28">
        <v>403</v>
      </c>
      <c r="D19" s="28">
        <v>500</v>
      </c>
    </row>
    <row r="20" spans="1:4">
      <c r="A20" s="28" t="s">
        <v>103</v>
      </c>
      <c r="B20" s="28">
        <v>431</v>
      </c>
      <c r="C20" s="28">
        <v>436</v>
      </c>
      <c r="D20" s="28">
        <v>500</v>
      </c>
    </row>
    <row r="21" spans="1:4">
      <c r="A21" s="28" t="s">
        <v>104</v>
      </c>
      <c r="B21" s="28">
        <v>439</v>
      </c>
      <c r="C21" s="28">
        <v>437</v>
      </c>
      <c r="D21" s="28">
        <v>500</v>
      </c>
    </row>
    <row r="22" spans="1:4">
      <c r="A22" s="28" t="s">
        <v>105</v>
      </c>
      <c r="B22" s="28">
        <v>451</v>
      </c>
      <c r="C22" s="28">
        <v>454</v>
      </c>
      <c r="D22" s="28">
        <v>500</v>
      </c>
    </row>
    <row r="23" spans="1:4">
      <c r="A23" s="28" t="s">
        <v>106</v>
      </c>
      <c r="B23" s="28">
        <v>452</v>
      </c>
      <c r="C23" s="28">
        <v>465</v>
      </c>
      <c r="D23" s="28">
        <v>500</v>
      </c>
    </row>
    <row r="24" spans="1:4">
      <c r="A24" s="28" t="s">
        <v>23</v>
      </c>
      <c r="B24" s="28">
        <v>459</v>
      </c>
      <c r="C24" s="28">
        <v>427</v>
      </c>
      <c r="D24" s="28">
        <v>500</v>
      </c>
    </row>
    <row r="25" spans="1:4">
      <c r="A25" s="28" t="s">
        <v>107</v>
      </c>
      <c r="B25" s="28">
        <v>463</v>
      </c>
      <c r="C25" s="28">
        <v>453</v>
      </c>
      <c r="D25" s="28">
        <v>500</v>
      </c>
    </row>
    <row r="26" spans="1:4">
      <c r="A26" s="28" t="s">
        <v>58</v>
      </c>
      <c r="B26" s="28">
        <v>483</v>
      </c>
      <c r="C26" s="28">
        <v>458</v>
      </c>
      <c r="D26" s="28">
        <v>500</v>
      </c>
    </row>
    <row r="27" spans="1:4">
      <c r="A27" s="28" t="s">
        <v>89</v>
      </c>
      <c r="B27" s="28">
        <v>488</v>
      </c>
      <c r="C27" s="28"/>
      <c r="D27" s="28">
        <v>500</v>
      </c>
    </row>
    <row r="28" spans="1:4">
      <c r="A28" s="28" t="s">
        <v>80</v>
      </c>
      <c r="B28" s="28">
        <v>491</v>
      </c>
      <c r="C28" s="28">
        <v>493</v>
      </c>
      <c r="D28" s="28">
        <v>500</v>
      </c>
    </row>
    <row r="29" spans="1:4">
      <c r="A29" s="28" t="s">
        <v>64</v>
      </c>
      <c r="B29" s="28">
        <v>498</v>
      </c>
      <c r="C29" s="28"/>
      <c r="D29" s="28">
        <v>500</v>
      </c>
    </row>
    <row r="30" spans="1:4">
      <c r="A30" s="28" t="s">
        <v>108</v>
      </c>
      <c r="B30" s="28">
        <v>502</v>
      </c>
      <c r="C30" s="28"/>
      <c r="D30" s="28">
        <v>500</v>
      </c>
    </row>
    <row r="31" spans="1:4">
      <c r="A31" s="28" t="s">
        <v>86</v>
      </c>
      <c r="B31" s="28">
        <v>505</v>
      </c>
      <c r="C31" s="28"/>
      <c r="D31" s="28">
        <v>500</v>
      </c>
    </row>
    <row r="32" spans="1:4">
      <c r="A32" s="28" t="s">
        <v>82</v>
      </c>
      <c r="B32" s="28">
        <v>507</v>
      </c>
      <c r="C32" s="28">
        <v>494</v>
      </c>
      <c r="D32" s="28">
        <v>500</v>
      </c>
    </row>
    <row r="33" spans="1:4">
      <c r="A33" s="28" t="s">
        <v>109</v>
      </c>
      <c r="B33" s="28">
        <v>511</v>
      </c>
      <c r="C33" s="28">
        <v>527</v>
      </c>
      <c r="D33" s="28">
        <v>500</v>
      </c>
    </row>
    <row r="34" spans="1:4">
      <c r="A34" s="28" t="s">
        <v>68</v>
      </c>
      <c r="B34" s="28">
        <v>517</v>
      </c>
      <c r="C34" s="28">
        <v>505</v>
      </c>
      <c r="D34" s="28">
        <v>500</v>
      </c>
    </row>
    <row r="35" spans="1:4">
      <c r="A35" s="28" t="s">
        <v>110</v>
      </c>
      <c r="B35" s="28">
        <v>518</v>
      </c>
      <c r="C35" s="28"/>
      <c r="D35" s="28">
        <v>500</v>
      </c>
    </row>
    <row r="36" spans="1:4">
      <c r="A36" s="28" t="s">
        <v>83</v>
      </c>
      <c r="B36" s="28">
        <v>519</v>
      </c>
      <c r="C36" s="28">
        <v>501</v>
      </c>
      <c r="D36" s="28">
        <v>500</v>
      </c>
    </row>
    <row r="37" spans="1:4">
      <c r="A37" s="28" t="s">
        <v>77</v>
      </c>
      <c r="B37" s="28">
        <v>520</v>
      </c>
      <c r="C37" s="28">
        <v>516</v>
      </c>
      <c r="D37" s="28">
        <v>500</v>
      </c>
    </row>
    <row r="38" spans="1:4">
      <c r="A38" s="28" t="s">
        <v>90</v>
      </c>
      <c r="B38" s="31">
        <v>520.33333333333337</v>
      </c>
      <c r="C38" s="30"/>
      <c r="D38" s="30">
        <v>500</v>
      </c>
    </row>
    <row r="39" spans="1:4">
      <c r="A39" s="28" t="s">
        <v>84</v>
      </c>
      <c r="B39" s="28">
        <v>522</v>
      </c>
      <c r="C39" s="28"/>
      <c r="D39" s="28">
        <v>500</v>
      </c>
    </row>
    <row r="40" spans="1:4">
      <c r="A40" s="28" t="s">
        <v>111</v>
      </c>
      <c r="B40" s="28">
        <v>523</v>
      </c>
      <c r="C40" s="28"/>
      <c r="D40" s="28">
        <v>500</v>
      </c>
    </row>
    <row r="41" spans="1:4">
      <c r="A41" s="28" t="s">
        <v>112</v>
      </c>
      <c r="B41" s="28">
        <v>524</v>
      </c>
      <c r="C41" s="28"/>
      <c r="D41" s="28">
        <v>500</v>
      </c>
    </row>
    <row r="42" spans="1:4">
      <c r="A42" s="28" t="s">
        <v>91</v>
      </c>
      <c r="B42" s="31">
        <v>526.77272727272725</v>
      </c>
      <c r="C42" s="30">
        <v>511</v>
      </c>
      <c r="D42" s="30">
        <v>500</v>
      </c>
    </row>
    <row r="43" spans="1:4">
      <c r="A43" s="28" t="s">
        <v>66</v>
      </c>
      <c r="B43" s="28">
        <v>528</v>
      </c>
      <c r="C43" s="28"/>
      <c r="D43" s="28">
        <v>500</v>
      </c>
    </row>
    <row r="44" spans="1:4">
      <c r="A44" s="28" t="s">
        <v>74</v>
      </c>
      <c r="B44" s="30">
        <v>529</v>
      </c>
      <c r="C44" s="30">
        <v>514</v>
      </c>
      <c r="D44" s="30">
        <v>500</v>
      </c>
    </row>
    <row r="45" spans="1:4">
      <c r="A45" s="28" t="s">
        <v>75</v>
      </c>
      <c r="B45" s="28">
        <v>530</v>
      </c>
      <c r="C45" s="28"/>
      <c r="D45" s="28">
        <v>500</v>
      </c>
    </row>
    <row r="46" spans="1:4">
      <c r="A46" s="28" t="s">
        <v>72</v>
      </c>
      <c r="B46" s="28">
        <v>535</v>
      </c>
      <c r="C46" s="28">
        <v>511</v>
      </c>
      <c r="D46" s="28">
        <v>500</v>
      </c>
    </row>
    <row r="47" spans="1:4">
      <c r="A47" s="28" t="s">
        <v>65</v>
      </c>
      <c r="B47" s="28">
        <v>535</v>
      </c>
      <c r="C47" s="28"/>
      <c r="D47" s="28">
        <v>500</v>
      </c>
    </row>
    <row r="48" spans="1:4">
      <c r="A48" s="28" t="s">
        <v>63</v>
      </c>
      <c r="B48" s="28">
        <v>535</v>
      </c>
      <c r="C48" s="28"/>
      <c r="D48" s="28">
        <v>500</v>
      </c>
    </row>
    <row r="49" spans="1:4">
      <c r="A49" s="28" t="s">
        <v>59</v>
      </c>
      <c r="B49" s="28">
        <v>539</v>
      </c>
      <c r="C49" s="28">
        <v>518</v>
      </c>
      <c r="D49" s="28">
        <v>500</v>
      </c>
    </row>
    <row r="50" spans="1:4">
      <c r="A50" s="28" t="s">
        <v>87</v>
      </c>
      <c r="B50" s="28">
        <v>539</v>
      </c>
      <c r="C50" s="28"/>
      <c r="D50" s="28">
        <v>500</v>
      </c>
    </row>
    <row r="51" spans="1:4">
      <c r="A51" s="28" t="s">
        <v>71</v>
      </c>
      <c r="B51" s="28">
        <v>541</v>
      </c>
      <c r="C51" s="28"/>
      <c r="D51" s="28">
        <v>500</v>
      </c>
    </row>
    <row r="52" spans="1:4">
      <c r="A52" s="28" t="s">
        <v>113</v>
      </c>
      <c r="B52" s="28">
        <v>544</v>
      </c>
      <c r="C52" s="28">
        <v>528</v>
      </c>
      <c r="D52" s="28">
        <v>500</v>
      </c>
    </row>
    <row r="53" spans="1:4">
      <c r="A53" s="28" t="s">
        <v>114</v>
      </c>
      <c r="B53" s="28">
        <v>546</v>
      </c>
      <c r="C53" s="28">
        <v>518</v>
      </c>
      <c r="D53" s="28">
        <v>500</v>
      </c>
    </row>
    <row r="54" spans="1:4">
      <c r="A54" s="28" t="s">
        <v>115</v>
      </c>
      <c r="B54" s="28">
        <v>546</v>
      </c>
      <c r="C54" s="28"/>
      <c r="D54" s="28">
        <v>500</v>
      </c>
    </row>
    <row r="55" spans="1:4">
      <c r="A55" s="28" t="s">
        <v>61</v>
      </c>
      <c r="B55" s="28">
        <v>547</v>
      </c>
      <c r="C55" s="28">
        <v>523</v>
      </c>
      <c r="D55" s="28">
        <v>500</v>
      </c>
    </row>
    <row r="56" spans="1:4">
      <c r="A56" s="28" t="s">
        <v>85</v>
      </c>
      <c r="B56" s="28">
        <v>549</v>
      </c>
      <c r="C56" s="28">
        <v>512</v>
      </c>
      <c r="D56" s="28">
        <v>500</v>
      </c>
    </row>
    <row r="57" spans="1:4">
      <c r="A57" s="28" t="s">
        <v>73</v>
      </c>
      <c r="B57" s="28">
        <v>564</v>
      </c>
      <c r="C57" s="28">
        <v>538</v>
      </c>
      <c r="D57" s="28">
        <v>500</v>
      </c>
    </row>
    <row r="58" spans="1:4">
      <c r="A58" s="28" t="s">
        <v>116</v>
      </c>
      <c r="B58" s="28">
        <v>570</v>
      </c>
      <c r="C58" s="28"/>
      <c r="D58" s="28">
        <v>500</v>
      </c>
    </row>
    <row r="59" spans="1:4">
      <c r="A59" s="28" t="s">
        <v>76</v>
      </c>
      <c r="B59" s="28">
        <v>593</v>
      </c>
      <c r="C59" s="28">
        <v>586</v>
      </c>
      <c r="D59" s="28">
        <v>500</v>
      </c>
    </row>
    <row r="60" spans="1:4">
      <c r="A60" s="28" t="s">
        <v>117</v>
      </c>
      <c r="B60" s="28">
        <v>597</v>
      </c>
      <c r="C60" s="28">
        <v>599</v>
      </c>
      <c r="D60" s="28">
        <v>500</v>
      </c>
    </row>
    <row r="61" spans="1:4">
      <c r="A61" s="28" t="s">
        <v>118</v>
      </c>
      <c r="B61" s="28">
        <v>608</v>
      </c>
      <c r="C61" s="28">
        <v>606</v>
      </c>
      <c r="D61" s="28">
        <v>500</v>
      </c>
    </row>
    <row r="62" spans="1:4">
      <c r="A62" s="28" t="s">
        <v>119</v>
      </c>
      <c r="B62" s="28">
        <v>615</v>
      </c>
      <c r="C62" s="28">
        <v>594</v>
      </c>
      <c r="D62" s="28">
        <v>500</v>
      </c>
    </row>
    <row r="63" spans="1:4">
      <c r="A63" s="28" t="s">
        <v>120</v>
      </c>
      <c r="B63" s="28">
        <v>618</v>
      </c>
      <c r="C63" s="28">
        <v>621</v>
      </c>
      <c r="D63" s="28">
        <v>500</v>
      </c>
    </row>
  </sheetData>
  <sortState ref="A13:D63">
    <sortCondition ref="B13:B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/>
  <dimension ref="A1:L23"/>
  <sheetViews>
    <sheetView workbookViewId="0">
      <selection activeCell="B2" sqref="B2"/>
    </sheetView>
  </sheetViews>
  <sheetFormatPr defaultRowHeight="15"/>
  <cols>
    <col min="1" max="1" width="10.5" style="19" bestFit="1" customWidth="1"/>
    <col min="2" max="2" width="11.875" style="19" customWidth="1"/>
    <col min="3" max="3" width="12.5" style="19" bestFit="1" customWidth="1"/>
    <col min="4" max="4" width="7.875" style="19" customWidth="1"/>
    <col min="5" max="5" width="8" style="19" bestFit="1" customWidth="1"/>
    <col min="6" max="7" width="9.375" style="19" bestFit="1" customWidth="1"/>
    <col min="8" max="8" width="4.5" style="19" bestFit="1" customWidth="1"/>
    <col min="9" max="9" width="4.125" style="19" bestFit="1" customWidth="1"/>
    <col min="10" max="10" width="11.25" style="19" bestFit="1" customWidth="1"/>
    <col min="11" max="11" width="16.625" style="19" customWidth="1"/>
    <col min="12" max="12" width="16.75" style="19" bestFit="1" customWidth="1"/>
    <col min="13" max="16384" width="9" style="19"/>
  </cols>
  <sheetData>
    <row r="1" spans="1:12">
      <c r="A1" s="15" t="s">
        <v>15</v>
      </c>
      <c r="B1" s="55" t="s">
        <v>52</v>
      </c>
    </row>
    <row r="2" spans="1:12">
      <c r="A2" s="15" t="s">
        <v>41</v>
      </c>
      <c r="B2" s="68" t="s">
        <v>124</v>
      </c>
    </row>
    <row r="3" spans="1:12">
      <c r="A3" s="16" t="s">
        <v>16</v>
      </c>
    </row>
    <row r="4" spans="1:12">
      <c r="A4" s="16" t="s">
        <v>42</v>
      </c>
    </row>
    <row r="5" spans="1:12">
      <c r="A5" s="15" t="s">
        <v>17</v>
      </c>
      <c r="B5" s="18" t="s">
        <v>21</v>
      </c>
    </row>
    <row r="6" spans="1:12">
      <c r="A6" s="15" t="s">
        <v>43</v>
      </c>
      <c r="B6" s="18" t="s">
        <v>21</v>
      </c>
    </row>
    <row r="12" spans="1:12" ht="30">
      <c r="A12" s="32"/>
      <c r="B12" s="60" t="s">
        <v>74</v>
      </c>
      <c r="C12" s="60" t="s">
        <v>66</v>
      </c>
      <c r="D12" s="60" t="s">
        <v>63</v>
      </c>
      <c r="E12" s="60" t="s">
        <v>125</v>
      </c>
      <c r="F12" s="60" t="s">
        <v>91</v>
      </c>
      <c r="G12" s="60" t="s">
        <v>90</v>
      </c>
      <c r="H12" s="33" t="s">
        <v>1</v>
      </c>
      <c r="I12" s="33" t="s">
        <v>2</v>
      </c>
      <c r="J12" s="60" t="s">
        <v>126</v>
      </c>
      <c r="K12" s="61" t="s">
        <v>128</v>
      </c>
      <c r="L12" s="61" t="s">
        <v>127</v>
      </c>
    </row>
    <row r="13" spans="1:12">
      <c r="A13" s="34">
        <v>2006</v>
      </c>
      <c r="B13" s="35">
        <v>12.5</v>
      </c>
      <c r="C13" s="35">
        <v>5.0999999999999996</v>
      </c>
      <c r="D13" s="35">
        <v>5.4</v>
      </c>
      <c r="E13" s="35">
        <v>6.6</v>
      </c>
      <c r="F13" s="35">
        <v>15.3</v>
      </c>
      <c r="G13" s="35">
        <v>5.7</v>
      </c>
      <c r="H13" s="35">
        <f t="shared" ref="H13:H23" si="0">MAX(C13:E13)</f>
        <v>6.6</v>
      </c>
      <c r="I13" s="35">
        <f t="shared" ref="I13:I23" si="1">MIN(C13:E13)</f>
        <v>5.0999999999999996</v>
      </c>
      <c r="J13" s="35">
        <f t="shared" ref="J13:J23" si="2">H13-I13</f>
        <v>1.5</v>
      </c>
      <c r="K13" s="34">
        <v>10</v>
      </c>
      <c r="L13" s="34">
        <v>5.3</v>
      </c>
    </row>
    <row r="14" spans="1:12">
      <c r="A14" s="34">
        <v>2007</v>
      </c>
      <c r="B14" s="35">
        <v>11.4</v>
      </c>
      <c r="C14" s="35">
        <v>5.2</v>
      </c>
      <c r="D14" s="35">
        <v>5</v>
      </c>
      <c r="E14" s="35">
        <v>6.5</v>
      </c>
      <c r="F14" s="35">
        <v>14.9</v>
      </c>
      <c r="G14" s="35">
        <v>5.5666666666666664</v>
      </c>
      <c r="H14" s="35">
        <f t="shared" si="0"/>
        <v>6.5</v>
      </c>
      <c r="I14" s="35">
        <f t="shared" si="1"/>
        <v>5</v>
      </c>
      <c r="J14" s="35">
        <f t="shared" si="2"/>
        <v>1.5</v>
      </c>
      <c r="K14" s="34">
        <v>10</v>
      </c>
      <c r="L14" s="34">
        <v>5.3</v>
      </c>
    </row>
    <row r="15" spans="1:12">
      <c r="A15" s="34">
        <v>2008</v>
      </c>
      <c r="B15" s="35">
        <v>11.7</v>
      </c>
      <c r="C15" s="35">
        <v>5.6</v>
      </c>
      <c r="D15" s="35">
        <v>5</v>
      </c>
      <c r="E15" s="35">
        <v>6</v>
      </c>
      <c r="F15" s="35">
        <v>14.7</v>
      </c>
      <c r="G15" s="35">
        <v>5.5333333333333341</v>
      </c>
      <c r="H15" s="35">
        <f t="shared" si="0"/>
        <v>6</v>
      </c>
      <c r="I15" s="35">
        <f t="shared" si="1"/>
        <v>5</v>
      </c>
      <c r="J15" s="35">
        <f t="shared" si="2"/>
        <v>1</v>
      </c>
      <c r="K15" s="34">
        <v>10</v>
      </c>
      <c r="L15" s="34">
        <v>5.3</v>
      </c>
    </row>
    <row r="16" spans="1:12">
      <c r="A16" s="34">
        <v>2009</v>
      </c>
      <c r="B16" s="35">
        <v>11.5</v>
      </c>
      <c r="C16" s="35">
        <v>5.4</v>
      </c>
      <c r="D16" s="35">
        <v>5.3</v>
      </c>
      <c r="E16" s="35">
        <v>4.9000000000000004</v>
      </c>
      <c r="F16" s="35">
        <v>14.2</v>
      </c>
      <c r="G16" s="35">
        <v>5.2</v>
      </c>
      <c r="H16" s="35">
        <f t="shared" si="0"/>
        <v>5.4</v>
      </c>
      <c r="I16" s="35">
        <f t="shared" si="1"/>
        <v>4.9000000000000004</v>
      </c>
      <c r="J16" s="35">
        <f t="shared" si="2"/>
        <v>0.5</v>
      </c>
      <c r="K16" s="34">
        <v>10</v>
      </c>
      <c r="L16" s="34">
        <v>5.3</v>
      </c>
    </row>
    <row r="17" spans="1:12">
      <c r="A17" s="34">
        <v>2010</v>
      </c>
      <c r="B17" s="35">
        <v>10.8</v>
      </c>
      <c r="C17" s="35">
        <v>4.9000000000000004</v>
      </c>
      <c r="D17" s="35">
        <v>5.4</v>
      </c>
      <c r="E17" s="35">
        <v>4.7</v>
      </c>
      <c r="F17" s="35">
        <v>13.9</v>
      </c>
      <c r="G17" s="35">
        <v>5</v>
      </c>
      <c r="H17" s="35">
        <f t="shared" si="0"/>
        <v>5.4</v>
      </c>
      <c r="I17" s="35">
        <f t="shared" si="1"/>
        <v>4.7</v>
      </c>
      <c r="J17" s="35">
        <f t="shared" si="2"/>
        <v>0.70000000000000018</v>
      </c>
      <c r="K17" s="34">
        <v>10</v>
      </c>
      <c r="L17" s="34">
        <v>5.3</v>
      </c>
    </row>
    <row r="18" spans="1:12">
      <c r="A18" s="34">
        <v>2011</v>
      </c>
      <c r="B18" s="35">
        <v>11.4</v>
      </c>
      <c r="C18" s="35">
        <v>4.9000000000000004</v>
      </c>
      <c r="D18" s="35">
        <v>5.6</v>
      </c>
      <c r="E18" s="35">
        <v>5.0999999999999996</v>
      </c>
      <c r="F18" s="35">
        <v>13.4</v>
      </c>
      <c r="G18" s="35">
        <v>5.2</v>
      </c>
      <c r="H18" s="35">
        <f t="shared" si="0"/>
        <v>5.6</v>
      </c>
      <c r="I18" s="35">
        <f t="shared" si="1"/>
        <v>4.9000000000000004</v>
      </c>
      <c r="J18" s="35">
        <f t="shared" si="2"/>
        <v>0.69999999999999929</v>
      </c>
      <c r="K18" s="34">
        <v>10</v>
      </c>
      <c r="L18" s="34">
        <v>5.3</v>
      </c>
    </row>
    <row r="19" spans="1:12">
      <c r="A19" s="34">
        <v>2012</v>
      </c>
      <c r="B19" s="35">
        <v>11.8</v>
      </c>
      <c r="C19" s="35">
        <v>5.5</v>
      </c>
      <c r="D19" s="35">
        <v>5.7</v>
      </c>
      <c r="E19" s="35">
        <v>5.3</v>
      </c>
      <c r="F19" s="35">
        <v>12.7</v>
      </c>
      <c r="G19" s="35">
        <v>5.5</v>
      </c>
      <c r="H19" s="35">
        <f t="shared" si="0"/>
        <v>5.7</v>
      </c>
      <c r="I19" s="35">
        <f t="shared" si="1"/>
        <v>5.3</v>
      </c>
      <c r="J19" s="35">
        <f t="shared" si="2"/>
        <v>0.40000000000000036</v>
      </c>
      <c r="K19" s="34">
        <v>10</v>
      </c>
      <c r="L19" s="34">
        <v>5.3</v>
      </c>
    </row>
    <row r="20" spans="1:12">
      <c r="A20" s="34">
        <v>2013</v>
      </c>
      <c r="B20" s="35">
        <v>11.9</v>
      </c>
      <c r="C20" s="35">
        <v>5.4</v>
      </c>
      <c r="D20" s="35">
        <v>5.6</v>
      </c>
      <c r="E20" s="35">
        <v>6.4</v>
      </c>
      <c r="F20" s="35">
        <v>11.9</v>
      </c>
      <c r="G20" s="35">
        <v>5.8</v>
      </c>
      <c r="H20" s="35">
        <f t="shared" si="0"/>
        <v>6.4</v>
      </c>
      <c r="I20" s="35">
        <f t="shared" si="1"/>
        <v>5.4</v>
      </c>
      <c r="J20" s="35">
        <f t="shared" si="2"/>
        <v>1</v>
      </c>
      <c r="K20" s="34">
        <v>10</v>
      </c>
      <c r="L20" s="34">
        <v>5.3</v>
      </c>
    </row>
    <row r="21" spans="1:12">
      <c r="A21" s="34">
        <v>2014</v>
      </c>
      <c r="B21" s="35">
        <v>11.4</v>
      </c>
      <c r="C21" s="35">
        <v>5.5</v>
      </c>
      <c r="D21" s="35">
        <v>5.4</v>
      </c>
      <c r="E21" s="35">
        <v>6.7</v>
      </c>
      <c r="F21" s="35">
        <v>11.2</v>
      </c>
      <c r="G21" s="35">
        <v>5.8666666666666671</v>
      </c>
      <c r="H21" s="35">
        <f t="shared" si="0"/>
        <v>6.7</v>
      </c>
      <c r="I21" s="35">
        <f t="shared" si="1"/>
        <v>5.4</v>
      </c>
      <c r="J21" s="35">
        <f t="shared" si="2"/>
        <v>1.2999999999999998</v>
      </c>
      <c r="K21" s="34">
        <v>10</v>
      </c>
      <c r="L21" s="34">
        <v>5.3</v>
      </c>
    </row>
    <row r="22" spans="1:12">
      <c r="A22" s="34">
        <v>2015</v>
      </c>
      <c r="B22" s="35">
        <v>11.6</v>
      </c>
      <c r="C22" s="35">
        <v>6.2</v>
      </c>
      <c r="D22" s="35">
        <v>5.3</v>
      </c>
      <c r="E22" s="35">
        <v>6.9</v>
      </c>
      <c r="F22" s="35">
        <v>11</v>
      </c>
      <c r="G22" s="35">
        <v>6.1333333333333329</v>
      </c>
      <c r="H22" s="35">
        <f t="shared" si="0"/>
        <v>6.9</v>
      </c>
      <c r="I22" s="35">
        <f t="shared" si="1"/>
        <v>5.3</v>
      </c>
      <c r="J22" s="35">
        <f t="shared" si="2"/>
        <v>1.6000000000000005</v>
      </c>
      <c r="K22" s="34">
        <v>10</v>
      </c>
      <c r="L22" s="34">
        <v>5.3</v>
      </c>
    </row>
    <row r="23" spans="1:12">
      <c r="A23" s="36">
        <v>2016</v>
      </c>
      <c r="B23" s="35">
        <v>12.4</v>
      </c>
      <c r="C23" s="35">
        <v>6.6</v>
      </c>
      <c r="D23" s="35">
        <v>5.2</v>
      </c>
      <c r="E23" s="35">
        <v>7.4</v>
      </c>
      <c r="F23" s="35">
        <v>10.7</v>
      </c>
      <c r="G23" s="35">
        <v>6.4000000000000012</v>
      </c>
      <c r="H23" s="35">
        <f t="shared" si="0"/>
        <v>7.4</v>
      </c>
      <c r="I23" s="35">
        <f t="shared" si="1"/>
        <v>5.2</v>
      </c>
      <c r="J23" s="35">
        <f t="shared" si="2"/>
        <v>2.2000000000000002</v>
      </c>
      <c r="K23" s="34">
        <v>10</v>
      </c>
      <c r="L23" s="34">
        <v>5.3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M23"/>
  <sheetViews>
    <sheetView workbookViewId="0">
      <selection activeCell="B2" sqref="B2"/>
    </sheetView>
  </sheetViews>
  <sheetFormatPr defaultRowHeight="15"/>
  <cols>
    <col min="1" max="1" width="12.25" style="19" bestFit="1" customWidth="1"/>
    <col min="2" max="2" width="12" style="19" customWidth="1"/>
    <col min="3" max="3" width="12.5" style="19" bestFit="1" customWidth="1"/>
    <col min="4" max="4" width="6.25" style="19" bestFit="1" customWidth="1"/>
    <col min="5" max="5" width="7.25" style="19" bestFit="1" customWidth="1"/>
    <col min="6" max="7" width="9.375" style="19" bestFit="1" customWidth="1"/>
    <col min="8" max="9" width="4.875" style="19" bestFit="1" customWidth="1"/>
    <col min="10" max="10" width="11.25" style="19" bestFit="1" customWidth="1"/>
    <col min="11" max="11" width="12.375" style="19" customWidth="1"/>
    <col min="12" max="12" width="18.25" style="19" customWidth="1"/>
    <col min="13" max="13" width="13.75" style="19" customWidth="1"/>
    <col min="14" max="16384" width="9" style="19"/>
  </cols>
  <sheetData>
    <row r="1" spans="1:13">
      <c r="A1" s="15" t="s">
        <v>15</v>
      </c>
      <c r="B1" s="55" t="s">
        <v>53</v>
      </c>
    </row>
    <row r="2" spans="1:13">
      <c r="A2" s="15" t="s">
        <v>41</v>
      </c>
      <c r="B2" s="68" t="s">
        <v>129</v>
      </c>
    </row>
    <row r="3" spans="1:13">
      <c r="A3" s="16" t="s">
        <v>16</v>
      </c>
    </row>
    <row r="4" spans="1:13">
      <c r="A4" s="16" t="s">
        <v>42</v>
      </c>
    </row>
    <row r="5" spans="1:13">
      <c r="A5" s="15" t="s">
        <v>17</v>
      </c>
      <c r="B5" s="18" t="s">
        <v>21</v>
      </c>
    </row>
    <row r="6" spans="1:13">
      <c r="A6" s="15" t="s">
        <v>43</v>
      </c>
      <c r="B6" s="18" t="s">
        <v>21</v>
      </c>
    </row>
    <row r="12" spans="1:13" ht="30">
      <c r="A12" s="32"/>
      <c r="B12" s="60" t="s">
        <v>74</v>
      </c>
      <c r="C12" s="60" t="s">
        <v>66</v>
      </c>
      <c r="D12" s="60" t="s">
        <v>63</v>
      </c>
      <c r="E12" s="60" t="s">
        <v>125</v>
      </c>
      <c r="F12" s="60" t="s">
        <v>91</v>
      </c>
      <c r="G12" s="60" t="s">
        <v>90</v>
      </c>
      <c r="H12" s="33" t="s">
        <v>1</v>
      </c>
      <c r="I12" s="33" t="s">
        <v>2</v>
      </c>
      <c r="J12" s="60" t="s">
        <v>126</v>
      </c>
      <c r="K12" s="61" t="s">
        <v>130</v>
      </c>
      <c r="L12" s="61" t="s">
        <v>127</v>
      </c>
      <c r="M12" s="61" t="s">
        <v>131</v>
      </c>
    </row>
    <row r="13" spans="1:13">
      <c r="A13" s="34">
        <v>2006</v>
      </c>
      <c r="B13" s="35">
        <v>19.399999999999999</v>
      </c>
      <c r="C13" s="35">
        <v>13.1</v>
      </c>
      <c r="D13" s="35">
        <v>24.7</v>
      </c>
      <c r="E13" s="35">
        <v>14.4</v>
      </c>
      <c r="F13" s="35">
        <v>29</v>
      </c>
      <c r="G13" s="35">
        <v>17.399999999999999</v>
      </c>
      <c r="H13" s="35">
        <f t="shared" ref="H13:H23" si="0">MAX(C13:E13)</f>
        <v>24.7</v>
      </c>
      <c r="I13" s="35">
        <f t="shared" ref="I13:I23" si="1">MIN(C13:E13)</f>
        <v>13.1</v>
      </c>
      <c r="J13" s="35">
        <f t="shared" ref="J13:J23" si="2">H13-I13</f>
        <v>11.6</v>
      </c>
      <c r="K13" s="35">
        <v>40</v>
      </c>
      <c r="L13" s="35">
        <f>AVERAGE(32,45,40)</f>
        <v>39</v>
      </c>
      <c r="M13" s="35">
        <v>30.3</v>
      </c>
    </row>
    <row r="14" spans="1:13">
      <c r="A14" s="34">
        <v>2007</v>
      </c>
      <c r="B14" s="35">
        <v>20.6</v>
      </c>
      <c r="C14" s="35">
        <v>13.3</v>
      </c>
      <c r="D14" s="35">
        <v>27</v>
      </c>
      <c r="E14" s="35">
        <v>14.8</v>
      </c>
      <c r="F14" s="35">
        <v>30.1</v>
      </c>
      <c r="G14" s="35">
        <v>18.366666666666664</v>
      </c>
      <c r="H14" s="35">
        <f t="shared" si="0"/>
        <v>27</v>
      </c>
      <c r="I14" s="35">
        <f t="shared" si="1"/>
        <v>13.3</v>
      </c>
      <c r="J14" s="35">
        <f t="shared" si="2"/>
        <v>13.7</v>
      </c>
      <c r="K14" s="35">
        <v>40</v>
      </c>
      <c r="L14" s="35">
        <f t="shared" ref="L14:L23" si="3">AVERAGE(32,45,40)</f>
        <v>39</v>
      </c>
      <c r="M14" s="35">
        <v>30.3</v>
      </c>
    </row>
    <row r="15" spans="1:13">
      <c r="A15" s="34">
        <v>2008</v>
      </c>
      <c r="B15" s="35">
        <v>22.8</v>
      </c>
      <c r="C15" s="35">
        <v>15.4</v>
      </c>
      <c r="D15" s="35">
        <v>29.7</v>
      </c>
      <c r="E15" s="35">
        <v>15.8</v>
      </c>
      <c r="F15" s="35">
        <v>31.1</v>
      </c>
      <c r="G15" s="35">
        <v>20.3</v>
      </c>
      <c r="H15" s="35">
        <f t="shared" si="0"/>
        <v>29.7</v>
      </c>
      <c r="I15" s="35">
        <f t="shared" si="1"/>
        <v>15.4</v>
      </c>
      <c r="J15" s="35">
        <f t="shared" si="2"/>
        <v>14.299999999999999</v>
      </c>
      <c r="K15" s="35">
        <v>40</v>
      </c>
      <c r="L15" s="35">
        <f t="shared" si="3"/>
        <v>39</v>
      </c>
      <c r="M15" s="35">
        <v>30.3</v>
      </c>
    </row>
    <row r="16" spans="1:13">
      <c r="A16" s="34">
        <v>2009</v>
      </c>
      <c r="B16" s="35">
        <v>24</v>
      </c>
      <c r="C16" s="35">
        <v>17.5</v>
      </c>
      <c r="D16" s="35">
        <v>32.799999999999997</v>
      </c>
      <c r="E16" s="35">
        <v>17.600000000000001</v>
      </c>
      <c r="F16" s="35">
        <v>32.299999999999997</v>
      </c>
      <c r="G16" s="35">
        <v>22.633333333333336</v>
      </c>
      <c r="H16" s="35">
        <f t="shared" si="0"/>
        <v>32.799999999999997</v>
      </c>
      <c r="I16" s="35">
        <f t="shared" si="1"/>
        <v>17.5</v>
      </c>
      <c r="J16" s="35">
        <f t="shared" si="2"/>
        <v>15.299999999999997</v>
      </c>
      <c r="K16" s="35">
        <v>40</v>
      </c>
      <c r="L16" s="35">
        <f t="shared" si="3"/>
        <v>39</v>
      </c>
      <c r="M16" s="35">
        <v>30.3</v>
      </c>
    </row>
    <row r="17" spans="1:13">
      <c r="A17" s="34">
        <v>2010</v>
      </c>
      <c r="B17" s="35">
        <v>26.1</v>
      </c>
      <c r="C17" s="35">
        <v>20.399999999999999</v>
      </c>
      <c r="D17" s="35">
        <v>34.799999999999997</v>
      </c>
      <c r="E17" s="35">
        <v>22.1</v>
      </c>
      <c r="F17" s="35">
        <v>33.799999999999997</v>
      </c>
      <c r="G17" s="35">
        <v>25.766666666666666</v>
      </c>
      <c r="H17" s="35">
        <f t="shared" si="0"/>
        <v>34.799999999999997</v>
      </c>
      <c r="I17" s="35">
        <f t="shared" si="1"/>
        <v>20.399999999999999</v>
      </c>
      <c r="J17" s="35">
        <f t="shared" si="2"/>
        <v>14.399999999999999</v>
      </c>
      <c r="K17" s="35">
        <v>40</v>
      </c>
      <c r="L17" s="35">
        <f t="shared" si="3"/>
        <v>39</v>
      </c>
      <c r="M17" s="35">
        <v>30.3</v>
      </c>
    </row>
    <row r="18" spans="1:13">
      <c r="A18" s="34">
        <v>2011</v>
      </c>
      <c r="B18" s="35">
        <v>28.2</v>
      </c>
      <c r="C18" s="35">
        <v>23.7</v>
      </c>
      <c r="D18" s="35">
        <v>36.5</v>
      </c>
      <c r="E18" s="35">
        <v>23.2</v>
      </c>
      <c r="F18" s="35">
        <v>34.799999999999997</v>
      </c>
      <c r="G18" s="35">
        <v>27.8</v>
      </c>
      <c r="H18" s="35">
        <f t="shared" si="0"/>
        <v>36.5</v>
      </c>
      <c r="I18" s="35">
        <f t="shared" si="1"/>
        <v>23.2</v>
      </c>
      <c r="J18" s="35">
        <f t="shared" si="2"/>
        <v>13.3</v>
      </c>
      <c r="K18" s="35">
        <v>40</v>
      </c>
      <c r="L18" s="35">
        <f t="shared" si="3"/>
        <v>39</v>
      </c>
      <c r="M18" s="35">
        <v>30.3</v>
      </c>
    </row>
    <row r="19" spans="1:13">
      <c r="A19" s="34">
        <v>2012</v>
      </c>
      <c r="B19" s="35">
        <v>29.8</v>
      </c>
      <c r="C19" s="35">
        <v>25.6</v>
      </c>
      <c r="D19" s="35">
        <v>39.1</v>
      </c>
      <c r="E19" s="35">
        <v>23.7</v>
      </c>
      <c r="F19" s="35">
        <v>36</v>
      </c>
      <c r="G19" s="35">
        <v>29.466666666666669</v>
      </c>
      <c r="H19" s="35">
        <f t="shared" si="0"/>
        <v>39.1</v>
      </c>
      <c r="I19" s="35">
        <f t="shared" si="1"/>
        <v>23.7</v>
      </c>
      <c r="J19" s="35">
        <f t="shared" si="2"/>
        <v>15.400000000000002</v>
      </c>
      <c r="K19" s="35">
        <v>40</v>
      </c>
      <c r="L19" s="35">
        <f t="shared" si="3"/>
        <v>39</v>
      </c>
      <c r="M19" s="35">
        <v>30.3</v>
      </c>
    </row>
    <row r="20" spans="1:13">
      <c r="A20" s="34">
        <v>2013</v>
      </c>
      <c r="B20" s="35">
        <v>32.299999999999997</v>
      </c>
      <c r="C20" s="35">
        <v>26.7</v>
      </c>
      <c r="D20" s="35">
        <v>40.5</v>
      </c>
      <c r="E20" s="35">
        <v>26.9</v>
      </c>
      <c r="F20" s="35">
        <v>37.1</v>
      </c>
      <c r="G20" s="35">
        <v>31.366666666666664</v>
      </c>
      <c r="H20" s="35">
        <f t="shared" si="0"/>
        <v>40.5</v>
      </c>
      <c r="I20" s="35">
        <f t="shared" si="1"/>
        <v>26.7</v>
      </c>
      <c r="J20" s="35">
        <f t="shared" si="2"/>
        <v>13.8</v>
      </c>
      <c r="K20" s="35">
        <v>40</v>
      </c>
      <c r="L20" s="35">
        <f t="shared" si="3"/>
        <v>39</v>
      </c>
      <c r="M20" s="35">
        <v>30.3</v>
      </c>
    </row>
    <row r="21" spans="1:13">
      <c r="A21" s="34">
        <v>2014</v>
      </c>
      <c r="B21" s="35">
        <v>34.1</v>
      </c>
      <c r="C21" s="35">
        <v>28.2</v>
      </c>
      <c r="D21" s="35">
        <v>42.1</v>
      </c>
      <c r="E21" s="35">
        <v>26.9</v>
      </c>
      <c r="F21" s="35">
        <v>37.9</v>
      </c>
      <c r="G21" s="35">
        <v>32.4</v>
      </c>
      <c r="H21" s="35">
        <f t="shared" si="0"/>
        <v>42.1</v>
      </c>
      <c r="I21" s="35">
        <f t="shared" si="1"/>
        <v>26.9</v>
      </c>
      <c r="J21" s="35">
        <f t="shared" si="2"/>
        <v>15.200000000000003</v>
      </c>
      <c r="K21" s="35">
        <v>40</v>
      </c>
      <c r="L21" s="35">
        <f t="shared" si="3"/>
        <v>39</v>
      </c>
      <c r="M21" s="35">
        <v>30.3</v>
      </c>
    </row>
    <row r="22" spans="1:13">
      <c r="A22" s="34">
        <v>2015</v>
      </c>
      <c r="B22" s="35">
        <v>34.299999999999997</v>
      </c>
      <c r="C22" s="35">
        <v>30.1</v>
      </c>
      <c r="D22" s="35">
        <v>43.4</v>
      </c>
      <c r="E22" s="35">
        <v>28.4</v>
      </c>
      <c r="F22" s="35">
        <v>38.700000000000003</v>
      </c>
      <c r="G22" s="35">
        <v>33.966666666666669</v>
      </c>
      <c r="H22" s="35">
        <f t="shared" si="0"/>
        <v>43.4</v>
      </c>
      <c r="I22" s="35">
        <f t="shared" si="1"/>
        <v>28.4</v>
      </c>
      <c r="J22" s="35">
        <f t="shared" si="2"/>
        <v>15</v>
      </c>
      <c r="K22" s="35">
        <v>40</v>
      </c>
      <c r="L22" s="35">
        <f t="shared" si="3"/>
        <v>39</v>
      </c>
      <c r="M22" s="35">
        <v>30.3</v>
      </c>
    </row>
    <row r="23" spans="1:13">
      <c r="A23" s="36">
        <v>2016</v>
      </c>
      <c r="B23" s="35">
        <v>33</v>
      </c>
      <c r="C23" s="35">
        <v>32.799999999999997</v>
      </c>
      <c r="D23" s="35">
        <v>44.6</v>
      </c>
      <c r="E23" s="35">
        <v>31.5</v>
      </c>
      <c r="F23" s="35">
        <v>39.1</v>
      </c>
      <c r="G23" s="35">
        <v>36.300000000000004</v>
      </c>
      <c r="H23" s="35">
        <f t="shared" si="0"/>
        <v>44.6</v>
      </c>
      <c r="I23" s="35">
        <f t="shared" si="1"/>
        <v>31.5</v>
      </c>
      <c r="J23" s="35">
        <f t="shared" si="2"/>
        <v>13.100000000000001</v>
      </c>
      <c r="K23" s="35">
        <v>40</v>
      </c>
      <c r="L23" s="35">
        <f t="shared" si="3"/>
        <v>39</v>
      </c>
      <c r="M23" s="35">
        <v>30.3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/>
  <dimension ref="A1:J24"/>
  <sheetViews>
    <sheetView workbookViewId="0">
      <selection activeCell="B2" sqref="B2"/>
    </sheetView>
  </sheetViews>
  <sheetFormatPr defaultRowHeight="15"/>
  <cols>
    <col min="1" max="1" width="12.25" style="19" bestFit="1" customWidth="1"/>
    <col min="2" max="2" width="11.5" style="19" customWidth="1"/>
    <col min="3" max="3" width="9.5" style="19" bestFit="1" customWidth="1"/>
    <col min="4" max="4" width="11.75" style="19" bestFit="1" customWidth="1"/>
    <col min="5" max="5" width="8" style="19" bestFit="1" customWidth="1"/>
    <col min="6" max="7" width="10.5" style="19" bestFit="1" customWidth="1"/>
    <col min="8" max="9" width="4.875" style="19" bestFit="1" customWidth="1"/>
    <col min="10" max="10" width="11.25" style="19" bestFit="1" customWidth="1"/>
    <col min="11" max="22" width="9" style="19"/>
    <col min="23" max="23" width="12.75" style="19" bestFit="1" customWidth="1"/>
    <col min="24" max="16384" width="9" style="19"/>
  </cols>
  <sheetData>
    <row r="1" spans="1:10">
      <c r="A1" s="15" t="s">
        <v>15</v>
      </c>
      <c r="B1" s="62" t="s">
        <v>132</v>
      </c>
    </row>
    <row r="2" spans="1:10">
      <c r="A2" s="15" t="s">
        <v>41</v>
      </c>
      <c r="B2" s="68" t="s">
        <v>162</v>
      </c>
    </row>
    <row r="3" spans="1:10">
      <c r="A3" s="16" t="s">
        <v>16</v>
      </c>
    </row>
    <row r="4" spans="1:10">
      <c r="A4" s="16" t="s">
        <v>42</v>
      </c>
    </row>
    <row r="5" spans="1:10">
      <c r="A5" s="15" t="s">
        <v>17</v>
      </c>
      <c r="B5" s="18" t="s">
        <v>36</v>
      </c>
    </row>
    <row r="6" spans="1:10">
      <c r="A6" s="15" t="s">
        <v>43</v>
      </c>
      <c r="B6" s="58" t="s">
        <v>133</v>
      </c>
    </row>
    <row r="7" spans="1:10">
      <c r="A7" s="15"/>
    </row>
    <row r="8" spans="1:10">
      <c r="A8" s="15"/>
    </row>
    <row r="9" spans="1:10">
      <c r="A9" s="15"/>
    </row>
    <row r="12" spans="1:10">
      <c r="A12" s="32"/>
      <c r="B12" s="60" t="s">
        <v>74</v>
      </c>
      <c r="C12" s="60" t="s">
        <v>66</v>
      </c>
      <c r="D12" s="60" t="s">
        <v>63</v>
      </c>
      <c r="E12" s="60" t="s">
        <v>125</v>
      </c>
      <c r="F12" s="60" t="s">
        <v>91</v>
      </c>
      <c r="G12" s="60" t="s">
        <v>90</v>
      </c>
      <c r="H12" s="33" t="s">
        <v>1</v>
      </c>
      <c r="I12" s="33" t="s">
        <v>2</v>
      </c>
      <c r="J12" s="60" t="s">
        <v>126</v>
      </c>
    </row>
    <row r="13" spans="1:10">
      <c r="A13" s="34">
        <v>2004</v>
      </c>
      <c r="B13" s="34">
        <v>11.35139</v>
      </c>
      <c r="C13" s="34">
        <v>22.756309999999999</v>
      </c>
      <c r="D13" s="34" t="s">
        <v>38</v>
      </c>
      <c r="E13" s="34">
        <v>25.040290000000002</v>
      </c>
      <c r="F13" s="34">
        <v>22.804893880952385</v>
      </c>
      <c r="G13" s="34">
        <v>23.898299999999999</v>
      </c>
      <c r="H13" s="35">
        <f t="shared" ref="H13:H23" si="0">MAX(C13:E13)</f>
        <v>25.040290000000002</v>
      </c>
      <c r="I13" s="35">
        <f t="shared" ref="I13:I23" si="1">MIN(C13:E13)</f>
        <v>22.756309999999999</v>
      </c>
      <c r="J13" s="35">
        <f t="shared" ref="J13:J23" si="2">H13-I13</f>
        <v>2.2839800000000032</v>
      </c>
    </row>
    <row r="14" spans="1:10">
      <c r="A14" s="34">
        <v>2005</v>
      </c>
      <c r="B14" s="34">
        <v>11.730549999999999</v>
      </c>
      <c r="C14" s="34">
        <v>22.527430000000003</v>
      </c>
      <c r="D14" s="34" t="s">
        <v>38</v>
      </c>
      <c r="E14" s="34">
        <v>26.81015</v>
      </c>
      <c r="F14" s="34">
        <v>21.790176929824561</v>
      </c>
      <c r="G14" s="34">
        <v>24.668789999999998</v>
      </c>
      <c r="H14" s="35">
        <f t="shared" si="0"/>
        <v>26.81015</v>
      </c>
      <c r="I14" s="35">
        <f t="shared" si="1"/>
        <v>22.527430000000003</v>
      </c>
      <c r="J14" s="35">
        <f t="shared" si="2"/>
        <v>4.2827199999999976</v>
      </c>
    </row>
    <row r="15" spans="1:10">
      <c r="A15" s="34">
        <v>2006</v>
      </c>
      <c r="B15" s="34">
        <v>13.629190000000001</v>
      </c>
      <c r="C15" s="34">
        <v>23.703524999999999</v>
      </c>
      <c r="D15" s="34" t="s">
        <v>38</v>
      </c>
      <c r="E15" s="34">
        <v>24.57328</v>
      </c>
      <c r="F15" s="34">
        <v>20.416962236842107</v>
      </c>
      <c r="G15" s="34">
        <v>24.138402499999998</v>
      </c>
      <c r="H15" s="35">
        <f t="shared" si="0"/>
        <v>24.57328</v>
      </c>
      <c r="I15" s="35">
        <f t="shared" si="1"/>
        <v>23.703524999999999</v>
      </c>
      <c r="J15" s="35">
        <f t="shared" si="2"/>
        <v>0.86975500000000139</v>
      </c>
    </row>
    <row r="16" spans="1:10">
      <c r="A16" s="34">
        <v>2007</v>
      </c>
      <c r="B16" s="34">
        <v>14.219654999999999</v>
      </c>
      <c r="C16" s="34">
        <v>24.879619999999999</v>
      </c>
      <c r="D16" s="34" t="s">
        <v>38</v>
      </c>
      <c r="E16" s="34">
        <v>24.34291</v>
      </c>
      <c r="F16" s="34">
        <v>21.649448274853796</v>
      </c>
      <c r="G16" s="34">
        <v>24.611265</v>
      </c>
      <c r="H16" s="35">
        <f t="shared" si="0"/>
        <v>24.879619999999999</v>
      </c>
      <c r="I16" s="35">
        <f t="shared" si="1"/>
        <v>24.34291</v>
      </c>
      <c r="J16" s="35">
        <f t="shared" si="2"/>
        <v>0.53670999999999935</v>
      </c>
    </row>
    <row r="17" spans="1:10">
      <c r="A17" s="34">
        <v>2008</v>
      </c>
      <c r="B17" s="34">
        <v>14.810120000000001</v>
      </c>
      <c r="C17" s="34">
        <v>26.030940000000001</v>
      </c>
      <c r="D17" s="34" t="s">
        <v>38</v>
      </c>
      <c r="E17" s="34">
        <v>21.305330000000001</v>
      </c>
      <c r="F17" s="34">
        <v>21.263461304347828</v>
      </c>
      <c r="G17" s="34">
        <v>23.668134999999999</v>
      </c>
      <c r="H17" s="35">
        <f t="shared" si="0"/>
        <v>26.030940000000001</v>
      </c>
      <c r="I17" s="35">
        <f t="shared" si="1"/>
        <v>21.305330000000001</v>
      </c>
      <c r="J17" s="35">
        <f t="shared" si="2"/>
        <v>4.7256099999999996</v>
      </c>
    </row>
    <row r="18" spans="1:10">
      <c r="A18" s="34">
        <v>2009</v>
      </c>
      <c r="B18" s="34">
        <v>16.885929999999998</v>
      </c>
      <c r="C18" s="34">
        <v>24.514019999999999</v>
      </c>
      <c r="D18" s="34" t="s">
        <v>38</v>
      </c>
      <c r="E18" s="34">
        <v>21.17191</v>
      </c>
      <c r="F18" s="34">
        <v>21.892886818181818</v>
      </c>
      <c r="G18" s="34">
        <v>22.842965</v>
      </c>
      <c r="H18" s="35">
        <f t="shared" si="0"/>
        <v>24.514019999999999</v>
      </c>
      <c r="I18" s="35">
        <f t="shared" si="1"/>
        <v>21.17191</v>
      </c>
      <c r="J18" s="35">
        <f t="shared" si="2"/>
        <v>3.3421099999999981</v>
      </c>
    </row>
    <row r="19" spans="1:10">
      <c r="A19" s="34">
        <v>2010</v>
      </c>
      <c r="B19" s="34">
        <v>18.07067</v>
      </c>
      <c r="C19" s="34">
        <v>24.095699999999997</v>
      </c>
      <c r="D19" s="34" t="s">
        <v>38</v>
      </c>
      <c r="E19" s="34">
        <v>21.216139999999999</v>
      </c>
      <c r="F19" s="34">
        <v>21.701402608695656</v>
      </c>
      <c r="G19" s="34">
        <v>22.655920000000002</v>
      </c>
      <c r="H19" s="35">
        <f t="shared" si="0"/>
        <v>24.095699999999997</v>
      </c>
      <c r="I19" s="35">
        <f t="shared" si="1"/>
        <v>21.216139999999999</v>
      </c>
      <c r="J19" s="35">
        <f t="shared" si="2"/>
        <v>2.8795599999999979</v>
      </c>
    </row>
    <row r="20" spans="1:10">
      <c r="A20" s="34">
        <v>2011</v>
      </c>
      <c r="B20" s="34">
        <v>18.374920000000003</v>
      </c>
      <c r="C20" s="34">
        <v>22.629249999999999</v>
      </c>
      <c r="D20" s="34">
        <v>17.738119999999999</v>
      </c>
      <c r="E20" s="34">
        <v>20.740120000000001</v>
      </c>
      <c r="F20" s="34">
        <v>22.354308636363633</v>
      </c>
      <c r="G20" s="34">
        <v>20.369163333333333</v>
      </c>
      <c r="H20" s="35">
        <f t="shared" si="0"/>
        <v>22.629249999999999</v>
      </c>
      <c r="I20" s="35">
        <f t="shared" si="1"/>
        <v>17.738119999999999</v>
      </c>
      <c r="J20" s="35">
        <f t="shared" si="2"/>
        <v>4.8911300000000004</v>
      </c>
    </row>
    <row r="21" spans="1:10">
      <c r="A21" s="34">
        <v>2012</v>
      </c>
      <c r="B21" s="34">
        <v>18.631039999999999</v>
      </c>
      <c r="C21" s="34">
        <v>22.452760000000001</v>
      </c>
      <c r="D21" s="34">
        <v>18.079470000000001</v>
      </c>
      <c r="E21" s="34">
        <v>21.082149999999999</v>
      </c>
      <c r="F21" s="34">
        <v>22.887709583333336</v>
      </c>
      <c r="G21" s="34">
        <v>20.538126666666667</v>
      </c>
      <c r="H21" s="35">
        <f t="shared" si="0"/>
        <v>22.452760000000001</v>
      </c>
      <c r="I21" s="35">
        <f t="shared" si="1"/>
        <v>18.079470000000001</v>
      </c>
      <c r="J21" s="35">
        <f t="shared" si="2"/>
        <v>4.3732900000000008</v>
      </c>
    </row>
    <row r="22" spans="1:10">
      <c r="A22" s="34">
        <v>2013</v>
      </c>
      <c r="B22" s="34">
        <v>18.877330000000001</v>
      </c>
      <c r="C22" s="34">
        <v>23.958299999999998</v>
      </c>
      <c r="D22" s="34">
        <v>18.76651</v>
      </c>
      <c r="E22" s="34">
        <v>20.99213</v>
      </c>
      <c r="F22" s="34">
        <v>23.071181538461538</v>
      </c>
      <c r="G22" s="34">
        <v>21.238980000000002</v>
      </c>
      <c r="H22" s="35">
        <f t="shared" si="0"/>
        <v>23.958299999999998</v>
      </c>
      <c r="I22" s="35">
        <f t="shared" si="1"/>
        <v>18.76651</v>
      </c>
      <c r="J22" s="35">
        <f t="shared" si="2"/>
        <v>5.1917899999999975</v>
      </c>
    </row>
    <row r="23" spans="1:10">
      <c r="A23" s="34">
        <v>2014</v>
      </c>
      <c r="B23" s="34">
        <v>20.782450000000001</v>
      </c>
      <c r="C23" s="34">
        <v>22.458939999999998</v>
      </c>
      <c r="D23" s="34">
        <v>20.408989999999999</v>
      </c>
      <c r="E23" s="34">
        <v>20.835730000000002</v>
      </c>
      <c r="F23" s="34">
        <v>23.531912962962966</v>
      </c>
      <c r="G23" s="34">
        <v>21.234553333333334</v>
      </c>
      <c r="H23" s="35">
        <f t="shared" si="0"/>
        <v>22.458939999999998</v>
      </c>
      <c r="I23" s="35">
        <f t="shared" si="1"/>
        <v>20.408989999999999</v>
      </c>
      <c r="J23" s="35">
        <f t="shared" si="2"/>
        <v>2.0499499999999991</v>
      </c>
    </row>
    <row r="24" spans="1:10">
      <c r="A24" s="37"/>
    </row>
  </sheetData>
  <pageMargins left="0.7" right="0.7" top="0.75" bottom="0.75" header="0.3" footer="0.3"/>
  <ignoredErrors>
    <ignoredError sqref="H20:I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2" sqref="B2"/>
    </sheetView>
  </sheetViews>
  <sheetFormatPr defaultRowHeight="15"/>
  <cols>
    <col min="1" max="1" width="23.625" style="19" customWidth="1"/>
    <col min="2" max="2" width="20.875" style="19" customWidth="1"/>
    <col min="3" max="3" width="33.125" style="19" bestFit="1" customWidth="1"/>
    <col min="4" max="4" width="22.875" style="19" bestFit="1" customWidth="1"/>
    <col min="5" max="5" width="15.125" style="19" bestFit="1" customWidth="1"/>
    <col min="6" max="6" width="20.25" style="19" bestFit="1" customWidth="1"/>
    <col min="7" max="7" width="9.75" style="19" bestFit="1" customWidth="1"/>
    <col min="8" max="16384" width="9" style="19"/>
  </cols>
  <sheetData>
    <row r="1" spans="1:7">
      <c r="A1" s="15" t="s">
        <v>15</v>
      </c>
      <c r="B1" s="63" t="s">
        <v>40</v>
      </c>
    </row>
    <row r="2" spans="1:7">
      <c r="A2" s="15" t="s">
        <v>41</v>
      </c>
      <c r="B2" s="68" t="s">
        <v>134</v>
      </c>
    </row>
    <row r="3" spans="1:7">
      <c r="A3" s="16" t="s">
        <v>16</v>
      </c>
    </row>
    <row r="4" spans="1:7">
      <c r="A4" s="16" t="s">
        <v>42</v>
      </c>
    </row>
    <row r="5" spans="1:7">
      <c r="A5" s="15" t="s">
        <v>17</v>
      </c>
      <c r="B5" s="38" t="s">
        <v>21</v>
      </c>
    </row>
    <row r="6" spans="1:7">
      <c r="A6" s="15" t="s">
        <v>43</v>
      </c>
      <c r="B6" s="58" t="s">
        <v>21</v>
      </c>
    </row>
    <row r="12" spans="1:7">
      <c r="A12" s="28"/>
      <c r="B12" s="40" t="s">
        <v>135</v>
      </c>
      <c r="C12" s="40" t="s">
        <v>140</v>
      </c>
      <c r="D12" s="40" t="s">
        <v>138</v>
      </c>
      <c r="E12" s="40" t="s">
        <v>136</v>
      </c>
      <c r="F12" s="40" t="s">
        <v>137</v>
      </c>
      <c r="G12" s="40" t="s">
        <v>139</v>
      </c>
    </row>
    <row r="13" spans="1:7">
      <c r="A13" s="64" t="s">
        <v>66</v>
      </c>
      <c r="B13" s="29">
        <v>0.55000000000000004</v>
      </c>
      <c r="C13" s="29">
        <v>1.62</v>
      </c>
      <c r="D13" s="29">
        <v>0.87</v>
      </c>
      <c r="E13" s="29">
        <v>0.8</v>
      </c>
      <c r="F13" s="29">
        <v>0.16</v>
      </c>
      <c r="G13" s="29">
        <v>4</v>
      </c>
    </row>
    <row r="14" spans="1:7">
      <c r="A14" s="64" t="s">
        <v>125</v>
      </c>
      <c r="B14" s="29">
        <v>0.49</v>
      </c>
      <c r="C14" s="29">
        <v>1.72</v>
      </c>
      <c r="D14" s="29">
        <v>0.91</v>
      </c>
      <c r="E14" s="29">
        <v>0.97</v>
      </c>
      <c r="F14" s="29">
        <v>0.15</v>
      </c>
      <c r="G14" s="29">
        <v>4.24</v>
      </c>
    </row>
    <row r="15" spans="1:7">
      <c r="A15" s="41" t="s">
        <v>90</v>
      </c>
      <c r="B15" s="42">
        <v>0.55000000000000004</v>
      </c>
      <c r="C15" s="42">
        <v>1.88</v>
      </c>
      <c r="D15" s="42">
        <v>0.8666666666666667</v>
      </c>
      <c r="E15" s="42">
        <v>0.98333333333333339</v>
      </c>
      <c r="F15" s="42">
        <v>0.155</v>
      </c>
      <c r="G15" s="42">
        <v>4.4349999999999996</v>
      </c>
    </row>
    <row r="16" spans="1:7">
      <c r="A16" s="41" t="s">
        <v>74</v>
      </c>
      <c r="B16" s="42">
        <v>0.81</v>
      </c>
      <c r="C16" s="42">
        <v>1.17</v>
      </c>
      <c r="D16" s="42">
        <v>1.65</v>
      </c>
      <c r="E16" s="42">
        <v>0.77</v>
      </c>
      <c r="F16" s="42">
        <v>0.26</v>
      </c>
      <c r="G16" s="42">
        <v>4.66</v>
      </c>
    </row>
    <row r="17" spans="1:7">
      <c r="A17" s="64" t="s">
        <v>63</v>
      </c>
      <c r="B17" s="29">
        <v>0.61</v>
      </c>
      <c r="C17" s="29">
        <v>2.2999999999999998</v>
      </c>
      <c r="D17" s="29">
        <v>0.82</v>
      </c>
      <c r="E17" s="29">
        <v>1.18</v>
      </c>
      <c r="F17" s="29">
        <v>0</v>
      </c>
      <c r="G17" s="29">
        <v>4.9099999999999993</v>
      </c>
    </row>
    <row r="18" spans="1:7">
      <c r="A18" s="41" t="s">
        <v>91</v>
      </c>
      <c r="B18" s="42">
        <v>0.6</v>
      </c>
      <c r="C18" s="42">
        <v>2.23</v>
      </c>
      <c r="D18" s="42">
        <v>1.17</v>
      </c>
      <c r="E18" s="42">
        <v>1.27</v>
      </c>
      <c r="F18" s="42">
        <v>0</v>
      </c>
      <c r="G18" s="42">
        <v>5.27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B2" sqref="B2"/>
    </sheetView>
  </sheetViews>
  <sheetFormatPr defaultRowHeight="15"/>
  <cols>
    <col min="1" max="1" width="14.75" style="19" bestFit="1" customWidth="1"/>
    <col min="2" max="2" width="56.375" style="19" bestFit="1" customWidth="1"/>
    <col min="3" max="3" width="47" style="19" bestFit="1" customWidth="1"/>
    <col min="4" max="16" width="9" style="19"/>
    <col min="17" max="17" width="17.5" style="19" customWidth="1"/>
    <col min="18" max="25" width="9" style="19"/>
    <col min="26" max="26" width="12.75" style="19" customWidth="1"/>
    <col min="27" max="30" width="9" style="19"/>
    <col min="31" max="31" width="14.875" style="19" customWidth="1"/>
    <col min="32" max="16384" width="9" style="19"/>
  </cols>
  <sheetData>
    <row r="1" spans="1:7">
      <c r="A1" s="15" t="s">
        <v>15</v>
      </c>
      <c r="B1" s="58" t="s">
        <v>45</v>
      </c>
    </row>
    <row r="2" spans="1:7">
      <c r="A2" s="15" t="s">
        <v>41</v>
      </c>
      <c r="B2" s="68" t="s">
        <v>163</v>
      </c>
    </row>
    <row r="3" spans="1:7">
      <c r="A3" s="16" t="s">
        <v>16</v>
      </c>
    </row>
    <row r="4" spans="1:7">
      <c r="A4" s="16" t="s">
        <v>42</v>
      </c>
    </row>
    <row r="5" spans="1:7">
      <c r="A5" s="15" t="s">
        <v>17</v>
      </c>
      <c r="B5" s="43" t="s">
        <v>21</v>
      </c>
    </row>
    <row r="6" spans="1:7">
      <c r="A6" s="15" t="s">
        <v>43</v>
      </c>
      <c r="B6" s="43" t="s">
        <v>21</v>
      </c>
    </row>
    <row r="12" spans="1:7" s="10" customFormat="1">
      <c r="A12" s="24"/>
      <c r="B12" s="24" t="s">
        <v>141</v>
      </c>
      <c r="C12" s="24" t="s">
        <v>134</v>
      </c>
    </row>
    <row r="13" spans="1:7">
      <c r="A13" s="20" t="s">
        <v>142</v>
      </c>
      <c r="B13" s="44">
        <v>3.1</v>
      </c>
      <c r="C13" s="45">
        <v>3.14</v>
      </c>
      <c r="G13" s="10"/>
    </row>
    <row r="14" spans="1:7">
      <c r="A14" s="20" t="s">
        <v>61</v>
      </c>
      <c r="B14" s="44">
        <v>3.7</v>
      </c>
      <c r="C14" s="45">
        <v>4.92</v>
      </c>
      <c r="G14" s="10"/>
    </row>
    <row r="15" spans="1:7">
      <c r="A15" s="20" t="s">
        <v>112</v>
      </c>
      <c r="B15" s="44">
        <v>4</v>
      </c>
      <c r="C15" s="45">
        <v>4.22</v>
      </c>
      <c r="G15" s="10"/>
    </row>
    <row r="16" spans="1:7">
      <c r="A16" s="20" t="s">
        <v>82</v>
      </c>
      <c r="B16" s="44">
        <v>4</v>
      </c>
      <c r="C16" s="45">
        <v>4.08</v>
      </c>
      <c r="G16" s="10"/>
    </row>
    <row r="17" spans="1:7">
      <c r="A17" s="20" t="s">
        <v>86</v>
      </c>
      <c r="B17" s="44">
        <v>4.0999999999999996</v>
      </c>
      <c r="C17" s="45">
        <v>4.29</v>
      </c>
      <c r="G17" s="10"/>
    </row>
    <row r="18" spans="1:7">
      <c r="A18" s="20" t="s">
        <v>84</v>
      </c>
      <c r="B18" s="44">
        <v>4.2</v>
      </c>
      <c r="C18" s="45">
        <v>4.95</v>
      </c>
      <c r="G18" s="10"/>
    </row>
    <row r="19" spans="1:7">
      <c r="A19" s="20" t="s">
        <v>125</v>
      </c>
      <c r="B19" s="44">
        <v>4.2</v>
      </c>
      <c r="C19" s="45">
        <v>4.24</v>
      </c>
      <c r="G19" s="10"/>
    </row>
    <row r="20" spans="1:7">
      <c r="A20" s="20" t="s">
        <v>143</v>
      </c>
      <c r="B20" s="44">
        <v>4.3</v>
      </c>
      <c r="C20" s="65"/>
      <c r="G20" s="10"/>
    </row>
    <row r="21" spans="1:7">
      <c r="A21" s="20" t="s">
        <v>108</v>
      </c>
      <c r="B21" s="44">
        <v>4.7</v>
      </c>
      <c r="C21" s="66"/>
      <c r="G21" s="10"/>
    </row>
    <row r="22" spans="1:7">
      <c r="A22" s="24" t="s">
        <v>90</v>
      </c>
      <c r="B22" s="46">
        <v>4.7666666666666666</v>
      </c>
      <c r="C22" s="47">
        <v>4.38</v>
      </c>
      <c r="G22" s="10"/>
    </row>
    <row r="23" spans="1:7">
      <c r="A23" s="24" t="s">
        <v>91</v>
      </c>
      <c r="B23" s="46">
        <v>4.9000000000000004</v>
      </c>
      <c r="C23" s="47">
        <v>5.4580000000000002</v>
      </c>
      <c r="G23" s="10"/>
    </row>
    <row r="24" spans="1:7">
      <c r="A24" s="20" t="s">
        <v>66</v>
      </c>
      <c r="B24" s="44">
        <v>4.9000000000000004</v>
      </c>
      <c r="C24" s="45">
        <v>3.99</v>
      </c>
      <c r="G24" s="10"/>
    </row>
    <row r="25" spans="1:7">
      <c r="A25" s="20" t="s">
        <v>69</v>
      </c>
      <c r="B25" s="44">
        <v>5</v>
      </c>
      <c r="C25" s="45">
        <v>5.51</v>
      </c>
      <c r="G25" s="10"/>
    </row>
    <row r="26" spans="1:7">
      <c r="A26" s="20" t="s">
        <v>78</v>
      </c>
      <c r="B26" s="44">
        <v>5.0999999999999996</v>
      </c>
      <c r="C26" s="45">
        <v>5.87</v>
      </c>
      <c r="G26" s="10"/>
    </row>
    <row r="27" spans="1:7">
      <c r="A27" s="20" t="s">
        <v>67</v>
      </c>
      <c r="B27" s="44">
        <v>5.2</v>
      </c>
      <c r="C27" s="45">
        <v>4</v>
      </c>
      <c r="G27" s="10"/>
    </row>
    <row r="28" spans="1:7">
      <c r="A28" s="24" t="s">
        <v>74</v>
      </c>
      <c r="B28" s="46">
        <v>5.2</v>
      </c>
      <c r="C28" s="47">
        <v>4.66</v>
      </c>
      <c r="G28" s="10"/>
    </row>
    <row r="29" spans="1:7">
      <c r="A29" s="20" t="s">
        <v>63</v>
      </c>
      <c r="B29" s="44">
        <v>5.2</v>
      </c>
      <c r="C29" s="45">
        <v>4.91</v>
      </c>
      <c r="G29" s="10"/>
    </row>
    <row r="30" spans="1:7">
      <c r="A30" s="20" t="s">
        <v>72</v>
      </c>
      <c r="B30" s="44">
        <v>5.4</v>
      </c>
      <c r="C30" s="45">
        <v>4.4800000000000004</v>
      </c>
      <c r="G30" s="10"/>
    </row>
    <row r="31" spans="1:7">
      <c r="A31" s="20" t="s">
        <v>75</v>
      </c>
      <c r="B31" s="44">
        <v>5.4</v>
      </c>
      <c r="C31" s="45">
        <v>5.52</v>
      </c>
      <c r="G31" s="10"/>
    </row>
    <row r="32" spans="1:7">
      <c r="A32" s="20" t="s">
        <v>89</v>
      </c>
      <c r="B32" s="44">
        <v>5.5</v>
      </c>
      <c r="C32" s="45">
        <v>5.5299999999999994</v>
      </c>
      <c r="G32" s="10"/>
    </row>
    <row r="33" spans="1:7">
      <c r="A33" s="20" t="s">
        <v>144</v>
      </c>
      <c r="B33" s="44">
        <v>5.5</v>
      </c>
      <c r="C33" s="45">
        <v>7.26</v>
      </c>
      <c r="G33" s="10"/>
    </row>
    <row r="34" spans="1:7">
      <c r="A34" s="20" t="s">
        <v>77</v>
      </c>
      <c r="B34" s="44">
        <v>5.6</v>
      </c>
      <c r="C34" s="45">
        <v>5.3299999999999992</v>
      </c>
      <c r="G34" s="10"/>
    </row>
    <row r="35" spans="1:7">
      <c r="A35" s="20" t="s">
        <v>111</v>
      </c>
      <c r="B35" s="44">
        <v>5.7</v>
      </c>
      <c r="C35" s="45">
        <v>6.14</v>
      </c>
      <c r="G35" s="10"/>
    </row>
    <row r="36" spans="1:7">
      <c r="A36" s="20" t="s">
        <v>79</v>
      </c>
      <c r="B36" s="44">
        <v>6</v>
      </c>
      <c r="C36" s="45">
        <v>5.3</v>
      </c>
      <c r="G36" s="10"/>
    </row>
    <row r="37" spans="1:7">
      <c r="A37" s="20" t="s">
        <v>71</v>
      </c>
      <c r="B37" s="44">
        <v>6</v>
      </c>
      <c r="C37" s="45">
        <v>5.1100000000000003</v>
      </c>
      <c r="G37" s="10"/>
    </row>
    <row r="38" spans="1:7">
      <c r="A38" s="20" t="s">
        <v>145</v>
      </c>
      <c r="B38" s="44">
        <v>6.1</v>
      </c>
      <c r="C38" s="45">
        <v>5.48</v>
      </c>
      <c r="G38" s="10"/>
    </row>
    <row r="39" spans="1:7">
      <c r="A39" s="20" t="s">
        <v>65</v>
      </c>
      <c r="B39" s="44">
        <v>6.2</v>
      </c>
      <c r="C39" s="45">
        <v>7.16</v>
      </c>
      <c r="G39" s="10"/>
    </row>
    <row r="40" spans="1:7">
      <c r="A40" s="20" t="s">
        <v>19</v>
      </c>
      <c r="B40" s="44">
        <v>6.4</v>
      </c>
      <c r="C40" s="45">
        <v>6.58</v>
      </c>
      <c r="G40" s="10"/>
    </row>
    <row r="41" spans="1:7">
      <c r="A41" s="20" t="s">
        <v>83</v>
      </c>
      <c r="B41" s="44">
        <v>6.5</v>
      </c>
      <c r="C41" s="45">
        <v>7.68</v>
      </c>
      <c r="G41" s="10"/>
    </row>
    <row r="42" spans="1:7">
      <c r="A42" s="20" t="s">
        <v>87</v>
      </c>
      <c r="B42" s="44">
        <v>7</v>
      </c>
      <c r="C42" s="45">
        <v>8.7799999999999994</v>
      </c>
      <c r="G42" s="10"/>
    </row>
    <row r="43" spans="1:7">
      <c r="G4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14</vt:i4>
      </vt:variant>
    </vt:vector>
  </HeadingPairs>
  <TitlesOfParts>
    <vt:vector size="26" baseType="lpstr">
      <vt:lpstr>O_D1</vt:lpstr>
      <vt:lpstr>IV.67 d</vt:lpstr>
      <vt:lpstr>IV.68 d</vt:lpstr>
      <vt:lpstr>IV.69 d</vt:lpstr>
      <vt:lpstr>IV.70 d</vt:lpstr>
      <vt:lpstr>IV.71 d</vt:lpstr>
      <vt:lpstr>IV.72 d</vt:lpstr>
      <vt:lpstr>IV.73 d</vt:lpstr>
      <vt:lpstr>IV.74 d</vt:lpstr>
      <vt:lpstr>IV.75 d</vt:lpstr>
      <vt:lpstr>IV.76 d</vt:lpstr>
      <vt:lpstr>IV.77 d</vt:lpstr>
      <vt:lpstr>O_CH1</vt:lpstr>
      <vt:lpstr>IV.67 ch</vt:lpstr>
      <vt:lpstr>O_CH10_v2</vt:lpstr>
      <vt:lpstr>IV.68 ch</vt:lpstr>
      <vt:lpstr>IV.69 ch</vt:lpstr>
      <vt:lpstr>IV.70 ch</vt:lpstr>
      <vt:lpstr>IV.71 ch</vt:lpstr>
      <vt:lpstr>O_D11_ker</vt:lpstr>
      <vt:lpstr>IV.72 ch</vt:lpstr>
      <vt:lpstr>IV.73 ch</vt:lpstr>
      <vt:lpstr>IV.74 ch</vt:lpstr>
      <vt:lpstr>IV.75 ch</vt:lpstr>
      <vt:lpstr>IV.76 ch</vt:lpstr>
      <vt:lpstr>IV.77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Bókay Márton</dc:creator>
  <cp:lastModifiedBy>Szalai Ákos</cp:lastModifiedBy>
  <dcterms:created xsi:type="dcterms:W3CDTF">2017-07-07T11:13:31Z</dcterms:created>
  <dcterms:modified xsi:type="dcterms:W3CDTF">2017-11-30T19:07:46Z</dcterms:modified>
</cp:coreProperties>
</file>